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23790" windowHeight="93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<sst xmlns="http://schemas.openxmlformats.org/spreadsheetml/2006/main" count="1837" uniqueCount="258">
  <si>
    <t>наменование учреждения</t>
  </si>
  <si>
    <t>№ п/п</t>
  </si>
  <si>
    <t xml:space="preserve">эффективность использования </t>
  </si>
  <si>
    <t>показатели</t>
  </si>
  <si>
    <t xml:space="preserve">стоимостные </t>
  </si>
  <si>
    <t xml:space="preserve">количественные </t>
  </si>
  <si>
    <t xml:space="preserve">качественные </t>
  </si>
  <si>
    <t>ГБУЗ КО "Калужская обласная психиатрическая больница"</t>
  </si>
  <si>
    <t>ГБУЗ КО "Калужский областной кожно-венерологический диспансер"</t>
  </si>
  <si>
    <t>ГБУЗ КО "Наркологический диспансер Калужской области"</t>
  </si>
  <si>
    <t>ГБУЗ КО "Областная туберкулезная больница"</t>
  </si>
  <si>
    <t>ГАУЗ КО "Калужский областной Центр по профилактике и борьбе со СПИД и инфекционными заболеваниями"</t>
  </si>
  <si>
    <t>ГБУЗ КО "Медицинский информационно-аналитический центр Калужской области"</t>
  </si>
  <si>
    <t>ГБУ КО "Калужский областной медицинский центр"</t>
  </si>
  <si>
    <t>ГБУЗ КО "Калужская городская больница № 5"</t>
  </si>
  <si>
    <t>ГБУЗ КО "Центральная районная больница Бабынинского района"</t>
  </si>
  <si>
    <t>ГБУЗ КО "Центральная районная больница Дзержинского района"</t>
  </si>
  <si>
    <t>ГБУЗ КО "Центральная районная больница Жиздринского района"</t>
  </si>
  <si>
    <t>ГБУЗ КО "Центральная районная больница Жуковского района"</t>
  </si>
  <si>
    <t>ГБУЗ КО "Центральная районная больница Куйбышевского района"</t>
  </si>
  <si>
    <t>ГБУЗ КО "Центральная районная больница Малоярославецкого района"</t>
  </si>
  <si>
    <t>ГБУЗ КО "Центральная районная больница Мещовского района"</t>
  </si>
  <si>
    <t>ГБУЗ КО "Центральная районная больница Мосальского района"</t>
  </si>
  <si>
    <t>ГБУЗ КО "Центральная районная больница Сухиничского района"</t>
  </si>
  <si>
    <t>ГБУЗ КО "Центральная районная больница Тарусского района"</t>
  </si>
  <si>
    <t>ГБУЗ КО "Центральная районная больница Ферзиковского района"</t>
  </si>
  <si>
    <t>ГБУЗ КО "Центральная районная больница Хвастовичского района"</t>
  </si>
  <si>
    <t>ГБУЗ КО "Центральная районная больница Людиновского района"</t>
  </si>
  <si>
    <t>амбулаторно-поликлиническая помощь</t>
  </si>
  <si>
    <t>стоимостные</t>
  </si>
  <si>
    <t>ГБУЗ КО "Калужский областной центр медицинской профилактики"</t>
  </si>
  <si>
    <t>ГБУЗ КО "Детская городская больница"</t>
  </si>
  <si>
    <t xml:space="preserve"> (сестринский уход детям)</t>
  </si>
  <si>
    <t>Стабильно высокий уровень обученности студентов</t>
  </si>
  <si>
    <t>дневной стационар</t>
  </si>
  <si>
    <t>стационар</t>
  </si>
  <si>
    <t xml:space="preserve">кчаственные </t>
  </si>
  <si>
    <t>ГБУЗ КО "Городская  поликлиника ГП "Город Кременки"</t>
  </si>
  <si>
    <t xml:space="preserve">Соответствие порядкам оказания медицинской помощи и на основе стандартов медицинской помощи </t>
  </si>
  <si>
    <t xml:space="preserve">Удовлетворенность потребителей в оказанной государственной услуге                     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</si>
  <si>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</si>
  <si>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психиатрия</t>
  </si>
  <si>
    <t>психиатрия (госпитализации)</t>
  </si>
  <si>
    <t xml:space="preserve"> стационар</t>
  </si>
  <si>
    <t xml:space="preserve"> дневной стационар</t>
  </si>
  <si>
    <t>паллиативная медицинская помощь</t>
  </si>
  <si>
    <t>стационар (койко-день)</t>
  </si>
  <si>
    <t>судебно-психиатрическая экспертиза</t>
  </si>
  <si>
    <t>соответствие инструкции оборганизации производства судебно-психиатрических экспертиз в отделениях судебно-психиатрических экспертиз госдуратсвенных психиатрических учреждений</t>
  </si>
  <si>
    <t>судебно-психиатрическая экспертиза (количество экспертиз)</t>
  </si>
  <si>
    <t>проведение трудовой, медико социальной реабилитации больых с психическими заболеваниями</t>
  </si>
  <si>
    <t>проведение трудовой, медико социальной реабилитации больных с психическими заболеваниями (кол-во лиц)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</si>
  <si>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(посещение)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</si>
  <si>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</si>
  <si>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>дерматология (в части венерологии)</t>
  </si>
  <si>
    <t>дерматология (в части венерологии) (случаев госпитализации)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</si>
  <si>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</si>
  <si>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трудная жизненная ситуация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</si>
  <si>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</si>
  <si>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(число посещений)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</si>
  <si>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</si>
  <si>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(случаев госпитализации)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</si>
  <si>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</si>
  <si>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</si>
  <si>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</si>
  <si>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(случаев госпитализации)</t>
  </si>
  <si>
    <t>проведение периодических медицинских осмотров</t>
  </si>
  <si>
    <t>проведение периодических медицинских осмотров (число осмотров)</t>
  </si>
  <si>
    <t>судебно-медицинская экспертиза</t>
  </si>
  <si>
    <t>судебно-медицинская экспертиза (кол-во экспертиз)</t>
  </si>
  <si>
    <t>соответствие порядку организации и производства судебно-медицинских экспертиз</t>
  </si>
  <si>
    <t>медицинское освидетельствование на состояние опьянения</t>
  </si>
  <si>
    <t>медицинское освидетельствование на состояние опьянения (кол-во освидетельствований)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</si>
  <si>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число посещений</t>
  </si>
  <si>
    <t>Инфекционные болезни (в части приобретенногоиммунодефицита (ВИЧ-инфекции)) случаев госпитализации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</si>
  <si>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</si>
  <si>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заготовка, хранение, транспортировка и обеспечение безопасности донорской крови и ее компонентов (литр)</t>
  </si>
  <si>
    <t>ведение информационных ресурсов и баз данных</t>
  </si>
  <si>
    <t>количество информационных ресурсов и бах данных (единица)</t>
  </si>
  <si>
    <t>административное обеспечение деятельности организаций</t>
  </si>
  <si>
    <t>количество отчетов и форм по результатам работы (штук)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</si>
  <si>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 (отчет)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</si>
  <si>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(отчет единица)</t>
  </si>
  <si>
    <t>работы по профилактике неинфекционных заболеваний, формированию здорового образа жизни</t>
  </si>
  <si>
    <t>обеспечение специальными молочными продуктами детского питания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</si>
  <si>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</si>
  <si>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обеспечение специальными молочными продуктами детского питания (количество обслуживаемых лиц (человек)</t>
  </si>
  <si>
    <t>удовлетворенность потребителей оказанной государственной услугой</t>
  </si>
  <si>
    <t>система кровообращения</t>
  </si>
  <si>
    <t>санаторно-курортное лечение</t>
  </si>
  <si>
    <t>санаторно-курортное лечение (койко-дни)</t>
  </si>
  <si>
    <t>удовлетворенность потребителей в государственной услуге</t>
  </si>
  <si>
    <t>доля инвалидов, получивших санаторно-курортное лечение, от общего числа пациентов, получивших санаторно-курортного лечения</t>
  </si>
  <si>
    <t>доля инвалидов, получивших санаторно-курортное лечение за отчетный период, от запланированного числа пациентов, нуждающихся в санаторно-курортном лечении</t>
  </si>
  <si>
    <t>органы дыхания нетуберкулезного характера</t>
  </si>
  <si>
    <t>нарушение функций центральной нервной системы</t>
  </si>
  <si>
    <t>соматические заболевания</t>
  </si>
  <si>
    <t>содержание (эксплуатация) имущества, находящегося в государственной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</si>
  <si>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(тыс. кв. м)</t>
  </si>
  <si>
    <t>бесперебойное тепло-, водо-, энергоснабжение</t>
  </si>
  <si>
    <t>содержание объектов недвижимого имущества в надлежащем санитарном состоянии</t>
  </si>
  <si>
    <t>безаварийная работа инженерных систем и оборудования</t>
  </si>
  <si>
    <t xml:space="preserve">организация и осуществление транспортного обслуживания должностных лиц </t>
  </si>
  <si>
    <t>автотранспортное обслуживание лиц и государственных органов, работников аппаратов (машино час)</t>
  </si>
  <si>
    <t>санаторно-курортное лечение (туберкулез)</t>
  </si>
  <si>
    <t>санаторно-курортное лечение (туберкулез) койко-дни</t>
  </si>
  <si>
    <t>первичная медико-санитарная помощь, в части диагностики и лечения - психотерапия (посещения)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</si>
  <si>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</si>
  <si>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</t>
  </si>
  <si>
    <t>фтизиатрия    амбулаторно</t>
  </si>
  <si>
    <t>паллиативная помощь</t>
  </si>
  <si>
    <t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</t>
  </si>
  <si>
    <t>психиатрия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</si>
  <si>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</si>
  <si>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</si>
  <si>
    <t>наркология 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</si>
  <si>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</si>
  <si>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фтизиатрия  амбулаторно</t>
  </si>
  <si>
    <t>паллиативная помощь (койко-дни)</t>
  </si>
  <si>
    <t>венерология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</si>
  <si>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</t>
  </si>
  <si>
    <t>нервная система</t>
  </si>
  <si>
    <t xml:space="preserve">паллиативная помощь </t>
  </si>
  <si>
    <t>не менее 85 %</t>
  </si>
  <si>
    <t>не менее 80 %</t>
  </si>
  <si>
    <t>днвной стационар (амбулаторно) при стационаре</t>
  </si>
  <si>
    <t>генетик</t>
  </si>
  <si>
    <t xml:space="preserve">ГКУЗ КО "Детский санаторий для больных туберкулезом  Калужской области" </t>
  </si>
  <si>
    <t xml:space="preserve">ГБУЗ КО "Калужский областной медицинский центр мобилизационных резервов "Резерв" </t>
  </si>
  <si>
    <t xml:space="preserve">ГКОУ КО СПО "Медицинский техникум" </t>
  </si>
  <si>
    <t>11/нейрохирургия</t>
  </si>
  <si>
    <t>высокотехнологичная медицинская помощь, не включенная в базовую программу обязательного медицинского страхования</t>
  </si>
  <si>
    <t>высокотехнологичная медицинская помощь, не включенная в базовую программу обязательного медицинского страхования (человек)</t>
  </si>
  <si>
    <t>37/сердечно-сосудистая хирургия</t>
  </si>
  <si>
    <t>34/сердечно-сосудистая хирургия</t>
  </si>
  <si>
    <t>54/травматология и ортопедия</t>
  </si>
  <si>
    <t>51/травматология и ортопедия</t>
  </si>
  <si>
    <t>патологическая анатомия</t>
  </si>
  <si>
    <t>патологическая анатомия (количество исследований)</t>
  </si>
  <si>
    <t>соотвествие порядкау оказания медицинской помощи по профилю 2патологическая анатомия"</t>
  </si>
  <si>
    <t>патологическая анатомия (количество вскрытий)</t>
  </si>
  <si>
    <t>патологичнская анатомия (исследования)</t>
  </si>
  <si>
    <t>патологичнская анатомия (вскрытия)</t>
  </si>
  <si>
    <t xml:space="preserve">ГБУЗ КО "Калужская областная больница", </t>
  </si>
  <si>
    <t xml:space="preserve">ГБУЗ КО "Калужская областная детская больница" </t>
  </si>
  <si>
    <t>ГБУЗ КО "Калужский областной клинический онкологический диспансер"</t>
  </si>
  <si>
    <t>4/акушерство и гинекология</t>
  </si>
  <si>
    <t>20/онкология</t>
  </si>
  <si>
    <t>18/онкология</t>
  </si>
  <si>
    <t>17/онкология</t>
  </si>
  <si>
    <t>16/онкология</t>
  </si>
  <si>
    <t>ГБУЗ КО "Калужская областная клиническая больница скорой медицинской помощи" им. К.Н. Шевченко</t>
  </si>
  <si>
    <t>61/урология</t>
  </si>
  <si>
    <t>60/урология</t>
  </si>
  <si>
    <t>ГБУЗ КО "Городская клиническая больница № 2 "Сосновая роща"</t>
  </si>
  <si>
    <t xml:space="preserve">ГАОУ КО СПО "Калужский базовый медицинский  колледж" </t>
  </si>
  <si>
    <t>психиатрия (случаев лечения)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</si>
  <si>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(случакв лечения)</t>
  </si>
  <si>
    <t>дерматология (в части венерологии) (случаев лечения)</t>
  </si>
  <si>
    <t xml:space="preserve">ГАУЗ КО "Калужский областной врачебно-физкультурный диспансер"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</si>
  <si>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(в части наркологии) (случаев лечения)</t>
  </si>
  <si>
    <t xml:space="preserve">ГБУЗ КО "Калужская областная станция переливания крови" </t>
  </si>
  <si>
    <t xml:space="preserve">ГБУЗ КО "Региональный центр скорой медицинской помощи и медицины катастроф" </t>
  </si>
  <si>
    <t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(число пациентов)</t>
  </si>
  <si>
    <t>скорая, специализированная</t>
  </si>
  <si>
    <t>медицинская помощь в экстренной форме незастрахованным гражданам в системе обязательного медицинского страхования (количество вызовов)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</si>
  <si>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</si>
  <si>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мероприятия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</si>
  <si>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</si>
  <si>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 (кол-во выполненных работ)</t>
  </si>
  <si>
    <t xml:space="preserve"> (сестринский уход детям) </t>
  </si>
  <si>
    <t xml:space="preserve">венерология амбулаторно </t>
  </si>
  <si>
    <t xml:space="preserve">наркология  амбулаторно </t>
  </si>
  <si>
    <t xml:space="preserve">ГБУЗ КО "Центральная районная больница Барятинского района" </t>
  </si>
  <si>
    <t xml:space="preserve">ГБУЗ КО "Центральная районная больница Боровского района"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</si>
  <si>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 </t>
  </si>
  <si>
    <t>паллиативная помощь (сестр. Уход)</t>
  </si>
  <si>
    <t xml:space="preserve">ГБУЗ КО "Центральная районная больница Думиничского района" </t>
  </si>
  <si>
    <t xml:space="preserve">ГБУЗ КО "Центральная районная больница Кировского района" </t>
  </si>
  <si>
    <t xml:space="preserve">ГБУЗ КО "Центральная районная больница Медынского района" </t>
  </si>
  <si>
    <t xml:space="preserve">ГБУЗ КО "Центральная районная больница Перемышльского района" </t>
  </si>
  <si>
    <t>соотвествие порядкау оказания медицинской помощи по профилю "патологическая анатомия"</t>
  </si>
  <si>
    <t xml:space="preserve">ГБУЗ КО "Центральная районная больница Ульяновского района" </t>
  </si>
  <si>
    <t xml:space="preserve">ГБУЗ КО "Центральная районная больница Юхновского района" </t>
  </si>
  <si>
    <t>скорая без полисов</t>
  </si>
  <si>
    <t>первичная медико-санитарная помощь в части профилактики (генетик, сексолог, профпатолог)</t>
  </si>
  <si>
    <t xml:space="preserve">плановый объем  на 2018 года </t>
  </si>
  <si>
    <t>фактический объем  за 2018 год</t>
  </si>
  <si>
    <t>кассовые расходы  за 2018 год</t>
  </si>
  <si>
    <t>49/травматология и ортопедия</t>
  </si>
  <si>
    <t>52/травматология и ортопедия</t>
  </si>
  <si>
    <t>амбулаторно поликлиническая</t>
  </si>
  <si>
    <t>число посещений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</si>
  <si>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</si>
  <si>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Сохранность контингента с учетом движения приема и выпуска на период обучения</t>
  </si>
  <si>
    <t>Лабораторная диагностика</t>
  </si>
  <si>
    <t>Лечебное дело</t>
  </si>
  <si>
    <t>количество человеко-часов</t>
  </si>
  <si>
    <t>Акушерское дело</t>
  </si>
  <si>
    <t>сестринское дело</t>
  </si>
  <si>
    <t>фармация</t>
  </si>
  <si>
    <t>дополнительное образование</t>
  </si>
  <si>
    <t xml:space="preserve">дневной стационар </t>
  </si>
  <si>
    <t xml:space="preserve">амбулаторно-поликлиническая помощь </t>
  </si>
  <si>
    <t xml:space="preserve">ГБУЗ КО "Центральная районная больница Спас-Деменского района"     </t>
  </si>
  <si>
    <t xml:space="preserve">ГБУЗ КО "Центральная районная больница Козельского района"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</si>
  <si>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</si>
  <si>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 </t>
  </si>
  <si>
    <t xml:space="preserve">психиатрия амбулаторно </t>
  </si>
  <si>
    <t xml:space="preserve">фтизиатрия  амбулаторно </t>
  </si>
  <si>
    <t xml:space="preserve">паллиативная помощь           </t>
  </si>
  <si>
    <t xml:space="preserve">ГАУЗ КО Калужский санаторий "Спутник" </t>
  </si>
  <si>
    <t>скорая без полисов ТРОМБОЛИЗИС</t>
  </si>
  <si>
    <t>медицинская помощь в экстренной форме незастрахованным гражданам в системе обязательного медицинского страхования</t>
  </si>
  <si>
    <t>ГБУЗ КО "Калужская городская больница № 4 имени Хлюстина Антона Семеновича"</t>
  </si>
  <si>
    <t>ОТЧЕТ 
об исполнении государственного задания за  2018 год</t>
  </si>
  <si>
    <t>объем  на  2018 год</t>
  </si>
  <si>
    <t xml:space="preserve">патологическая анатомия </t>
  </si>
  <si>
    <t xml:space="preserve">паллиативная помощь (койко-дни) </t>
  </si>
  <si>
    <t>ГБУЗ КО "Центральная районная больница Износковского района"</t>
  </si>
  <si>
    <t xml:space="preserve">высокотехнологичная медицинская помощь, не включенная в базовую программу обязательного медицинского страхования </t>
  </si>
  <si>
    <t xml:space="preserve"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</t>
  </si>
  <si>
    <t>автотранспортное обслуживание лиц и государственных органов, работников аппаратов</t>
  </si>
  <si>
    <t>ГБУЗ КО "Калужское областное бюро судебно-медицинской экспертизы"</t>
  </si>
  <si>
    <t xml:space="preserve">информационно-аналитическое обеспечение (здравоохранение) </t>
  </si>
  <si>
    <t xml:space="preserve">ведение информационных ресурсов и баз данных </t>
  </si>
  <si>
    <t xml:space="preserve">Реализация дополнительных профессиональных программ профессиональной переподготовки </t>
  </si>
  <si>
    <t xml:space="preserve">Реализация дополнительных профессиональных программ повышения квалификации 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</si>
  <si>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</si>
  <si>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 xml:space="preserve">санаторно-курортное лечение 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</si>
  <si>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</si>
  <si>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 xml:space="preserve"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</si>
  <si>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</si>
  <si>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 xml:space="preserve">формирование, освежение, выпуск и содержание (обслуживание) резерва лекартсвенных средств для медицинского применения и медицинских изделий </t>
  </si>
  <si>
    <t xml:space="preserve">заготовка, хранение, транспортировка и обеспечение безопасности донорской крови и ее компонентов </t>
  </si>
  <si>
    <t>первичная медико-санитарная помощь, не включенная в базовую программу обязательного медицинского страхования проведение углубленных медицинских обследований спортсменов субъектов РФ) (число спортсменов - человек)</t>
  </si>
  <si>
    <t>первичная медико-санитарная помощь, не включенная в базовую программу обязательного медицинского страхования (проведение углубленных медицинских обследований спортсменов субъектов РФ)</t>
  </si>
  <si>
    <t>Инфекционные болезни (в части приобретенногоиммунодефицита (ВИЧ-инфекции))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</si>
  <si>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</t>
  </si>
  <si>
    <t xml:space="preserve">проведение трудовой, медико социальной реабилитации больных с психическими заболеваниями </t>
  </si>
  <si>
    <t xml:space="preserve">стационар 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</si>
  <si>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(посещение) </t>
  </si>
  <si>
    <t xml:space="preserve">психиатрия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</si>
  <si>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 (число пациентов человек)</t>
  </si>
  <si>
    <t>первичная медико-санитарная помощь в части профилактики (генетик)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</si>
  <si>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(остаток 1,64640 тыс. руб)</t>
  </si>
  <si>
    <t>Сестринское дело - основное общее образование</t>
  </si>
  <si>
    <t>Сестринское дело - среднее общее образование</t>
  </si>
  <si>
    <t>ГАУЗ КО "Калужский санаторий "Звездный"</t>
  </si>
  <si>
    <t xml:space="preserve">оказание медицинской (в том числе психиатрической), социальной и психологической помощи детям, находящимся в трудной жизненной ситуации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</si>
  <si>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</si>
  <si>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</si>
  <si>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</si>
  <si>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</si>
  <si>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</si>
  <si>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</si>
  <si>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оказание медицинской (в том числе психиатрической), социальной и психологической помощи детям, находящимся в трудной жизненной ситуации</t>
  </si>
  <si>
    <t>первичная медико-санитарная помощь, в части диагностики и лечения - психотерапия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</si>
</sst>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0.0%"/>
    <numFmt numFmtId="181" formatCode="_-* #,##0_р_._-;\-* #,##0_р_._-;_-* &quot;-&quot;??_р_._-;_-@_-"/>
    <numFmt numFmtId="182" formatCode="#,##0.000"/>
    <numFmt numFmtId="183" formatCode="#,##0.0000"/>
    <numFmt numFmtId="184" formatCode="#,##0.00000"/>
    <numFmt numFmtId="185" formatCode="#,##0.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7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178" fontId="7" fillId="33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 horizontal="center" vertical="top" wrapText="1"/>
    </xf>
    <xf numFmtId="172" fontId="48" fillId="33" borderId="10" xfId="0" applyNumberFormat="1" applyFont="1" applyFill="1" applyBorder="1" applyAlignment="1">
      <alignment horizontal="center" vertical="top" wrapText="1"/>
    </xf>
    <xf numFmtId="172" fontId="47" fillId="33" borderId="11" xfId="0" applyNumberFormat="1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85" fontId="4" fillId="33" borderId="10" xfId="0" applyNumberFormat="1" applyFont="1" applyFill="1" applyBorder="1" applyAlignment="1">
      <alignment horizontal="center" vertical="top" wrapText="1"/>
    </xf>
    <xf numFmtId="176" fontId="4" fillId="33" borderId="11" xfId="0" applyNumberFormat="1" applyFont="1" applyFill="1" applyBorder="1" applyAlignment="1">
      <alignment horizontal="center" vertical="top" wrapText="1"/>
    </xf>
    <xf numFmtId="176" fontId="4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172" fontId="1" fillId="33" borderId="15" xfId="0" applyNumberFormat="1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vertical="center" wrapText="1"/>
    </xf>
    <xf numFmtId="178" fontId="4" fillId="33" borderId="10" xfId="0" applyNumberFormat="1" applyFont="1" applyFill="1" applyBorder="1" applyAlignment="1">
      <alignment horizontal="center" vertical="top" wrapText="1"/>
    </xf>
    <xf numFmtId="178" fontId="4" fillId="33" borderId="11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center" textRotation="90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textRotation="90" wrapText="1"/>
    </xf>
    <xf numFmtId="0" fontId="7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textRotation="90" wrapText="1"/>
    </xf>
    <xf numFmtId="0" fontId="7" fillId="33" borderId="11" xfId="0" applyFont="1" applyFill="1" applyBorder="1" applyAlignment="1">
      <alignment horizontal="center" vertical="top" textRotation="90" wrapText="1"/>
    </xf>
    <xf numFmtId="0" fontId="7" fillId="33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176" fontId="1" fillId="33" borderId="11" xfId="0" applyNumberFormat="1" applyFont="1" applyFill="1" applyBorder="1" applyAlignment="1">
      <alignment horizontal="center" vertical="top" wrapText="1"/>
    </xf>
    <xf numFmtId="178" fontId="47" fillId="33" borderId="11" xfId="0" applyNumberFormat="1" applyFont="1" applyFill="1" applyBorder="1" applyAlignment="1">
      <alignment horizontal="center" vertical="top" wrapText="1"/>
    </xf>
    <xf numFmtId="177" fontId="47" fillId="33" borderId="11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78" fontId="1" fillId="33" borderId="12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178" fontId="6" fillId="33" borderId="10" xfId="0" applyNumberFormat="1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/>
    </xf>
    <xf numFmtId="178" fontId="1" fillId="33" borderId="10" xfId="0" applyNumberFormat="1" applyFont="1" applyFill="1" applyBorder="1" applyAlignment="1">
      <alignment horizontal="center" vertical="top"/>
    </xf>
    <xf numFmtId="177" fontId="4" fillId="33" borderId="11" xfId="0" applyNumberFormat="1" applyFont="1" applyFill="1" applyBorder="1" applyAlignment="1">
      <alignment horizontal="center" vertical="top" wrapText="1"/>
    </xf>
    <xf numFmtId="176" fontId="50" fillId="33" borderId="11" xfId="0" applyNumberFormat="1" applyFont="1" applyFill="1" applyBorder="1" applyAlignment="1">
      <alignment horizontal="center" vertical="top" wrapText="1"/>
    </xf>
    <xf numFmtId="177" fontId="50" fillId="33" borderId="11" xfId="0" applyNumberFormat="1" applyFont="1" applyFill="1" applyBorder="1" applyAlignment="1">
      <alignment horizontal="center" vertical="top" wrapText="1"/>
    </xf>
    <xf numFmtId="178" fontId="50" fillId="33" borderId="11" xfId="0" applyNumberFormat="1" applyFont="1" applyFill="1" applyBorder="1" applyAlignment="1">
      <alignment horizontal="center" vertical="top" wrapText="1"/>
    </xf>
    <xf numFmtId="175" fontId="1" fillId="33" borderId="12" xfId="0" applyNumberFormat="1" applyFont="1" applyFill="1" applyBorder="1" applyAlignment="1">
      <alignment horizontal="center" vertical="top" wrapText="1"/>
    </xf>
    <xf numFmtId="178" fontId="1" fillId="33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33" borderId="11" xfId="0" applyFont="1" applyFill="1" applyBorder="1" applyAlignment="1">
      <alignment vertical="top" wrapText="1"/>
    </xf>
    <xf numFmtId="177" fontId="1" fillId="33" borderId="12" xfId="0" applyNumberFormat="1" applyFont="1" applyFill="1" applyBorder="1" applyAlignment="1">
      <alignment horizontal="center" vertical="top" wrapText="1"/>
    </xf>
    <xf numFmtId="172" fontId="47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1"/>
  <sheetViews>
    <sheetView tabSelected="1" zoomScalePageLayoutView="0" workbookViewId="0" topLeftCell="A1">
      <pane xSplit="5" ySplit="2" topLeftCell="F17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177" sqref="I177"/>
    </sheetView>
  </sheetViews>
  <sheetFormatPr defaultColWidth="9.00390625" defaultRowHeight="12.75"/>
  <cols>
    <col min="1" max="1" width="3.125" style="29" customWidth="1"/>
    <col min="2" max="2" width="13.75390625" style="18" customWidth="1"/>
    <col min="3" max="3" width="6.25390625" style="18" customWidth="1"/>
    <col min="4" max="4" width="5.375" style="29" customWidth="1"/>
    <col min="5" max="5" width="31.25390625" style="102" customWidth="1"/>
    <col min="6" max="6" width="11.875" style="102" customWidth="1"/>
    <col min="7" max="7" width="11.25390625" style="102" customWidth="1"/>
    <col min="8" max="8" width="11.125" style="102" customWidth="1"/>
    <col min="9" max="9" width="11.00390625" style="102" customWidth="1"/>
    <col min="10" max="10" width="10.75390625" style="29" customWidth="1"/>
  </cols>
  <sheetData>
    <row r="1" spans="1:10" ht="30" customHeight="1">
      <c r="A1" s="146" t="s">
        <v>215</v>
      </c>
      <c r="B1" s="146"/>
      <c r="C1" s="147"/>
      <c r="D1" s="147"/>
      <c r="E1" s="147"/>
      <c r="F1" s="147"/>
      <c r="G1" s="147"/>
      <c r="H1" s="147"/>
      <c r="I1" s="147"/>
      <c r="J1" s="147"/>
    </row>
    <row r="2" spans="1:10" ht="35.25" customHeight="1">
      <c r="A2" s="2" t="s">
        <v>1</v>
      </c>
      <c r="B2" s="148" t="s">
        <v>0</v>
      </c>
      <c r="C2" s="149"/>
      <c r="D2" s="5" t="s">
        <v>3</v>
      </c>
      <c r="E2" s="3"/>
      <c r="F2" s="4" t="s">
        <v>186</v>
      </c>
      <c r="G2" s="4" t="s">
        <v>216</v>
      </c>
      <c r="H2" s="4" t="s">
        <v>187</v>
      </c>
      <c r="I2" s="4" t="s">
        <v>188</v>
      </c>
      <c r="J2" s="1" t="s">
        <v>2</v>
      </c>
    </row>
    <row r="3" spans="1:11" ht="21" customHeight="1">
      <c r="A3" s="109">
        <v>1</v>
      </c>
      <c r="B3" s="127" t="s">
        <v>143</v>
      </c>
      <c r="C3" s="122" t="s">
        <v>126</v>
      </c>
      <c r="D3" s="61" t="s">
        <v>4</v>
      </c>
      <c r="E3" s="69" t="s">
        <v>244</v>
      </c>
      <c r="F3" s="85">
        <v>1657.82246</v>
      </c>
      <c r="G3" s="41">
        <f>SUM(F3)</f>
        <v>1657.82246</v>
      </c>
      <c r="H3" s="41">
        <v>1984.5082</v>
      </c>
      <c r="I3" s="41">
        <v>1659.14645</v>
      </c>
      <c r="J3" s="13">
        <f>SUM((G3/G4*H4/H3*100)+(I3/G3*100))/2</f>
        <v>100.33012287097661</v>
      </c>
      <c r="K3" s="28"/>
    </row>
    <row r="4" spans="1:11" ht="21" customHeight="1">
      <c r="A4" s="110"/>
      <c r="B4" s="129"/>
      <c r="C4" s="124"/>
      <c r="D4" s="61" t="s">
        <v>5</v>
      </c>
      <c r="E4" s="69" t="s">
        <v>185</v>
      </c>
      <c r="F4" s="12">
        <v>3446</v>
      </c>
      <c r="G4" s="31">
        <f>SUM(F4)</f>
        <v>3446</v>
      </c>
      <c r="H4" s="12">
        <v>4149</v>
      </c>
      <c r="I4" s="13"/>
      <c r="J4" s="13">
        <f>SUM(H4/G4)*100</f>
        <v>120.40046430644225</v>
      </c>
      <c r="K4" s="28"/>
    </row>
    <row r="5" spans="1:11" ht="28.5" customHeight="1">
      <c r="A5" s="110"/>
      <c r="B5" s="129"/>
      <c r="C5" s="124"/>
      <c r="D5" s="106" t="s">
        <v>6</v>
      </c>
      <c r="E5" s="52" t="s">
        <v>38</v>
      </c>
      <c r="F5" s="105">
        <v>100</v>
      </c>
      <c r="G5" s="105">
        <v>100</v>
      </c>
      <c r="H5" s="105">
        <v>100</v>
      </c>
      <c r="I5" s="11"/>
      <c r="J5" s="13">
        <f>SUM(H5/G5)*100</f>
        <v>100</v>
      </c>
      <c r="K5" s="28"/>
    </row>
    <row r="6" spans="1:11" ht="21" customHeight="1">
      <c r="A6" s="110"/>
      <c r="B6" s="129"/>
      <c r="C6" s="123"/>
      <c r="D6" s="108"/>
      <c r="E6" s="52" t="s">
        <v>39</v>
      </c>
      <c r="F6" s="105">
        <v>100</v>
      </c>
      <c r="G6" s="105">
        <v>100</v>
      </c>
      <c r="H6" s="105">
        <v>100</v>
      </c>
      <c r="I6" s="13"/>
      <c r="J6" s="13">
        <f>SUM(H6/G6)*100</f>
        <v>100</v>
      </c>
      <c r="K6" s="28"/>
    </row>
    <row r="7" spans="1:11" ht="31.5">
      <c r="A7" s="110"/>
      <c r="B7" s="129"/>
      <c r="C7" s="136" t="s">
        <v>130</v>
      </c>
      <c r="D7" s="61" t="s">
        <v>4</v>
      </c>
      <c r="E7" s="52" t="s">
        <v>131</v>
      </c>
      <c r="F7" s="86">
        <v>5626.5</v>
      </c>
      <c r="G7" s="54">
        <f>SUM(F7)</f>
        <v>5626.5</v>
      </c>
      <c r="H7" s="54">
        <v>5626.5</v>
      </c>
      <c r="I7" s="54">
        <v>5276.5</v>
      </c>
      <c r="J7" s="13">
        <f>SUM((G7/G8*H8/H7*100)+(I7/G7*100))/2</f>
        <v>96.88971829734294</v>
      </c>
      <c r="K7" s="28"/>
    </row>
    <row r="8" spans="1:11" ht="32.25" customHeight="1">
      <c r="A8" s="110"/>
      <c r="B8" s="129"/>
      <c r="C8" s="136"/>
      <c r="D8" s="61" t="s">
        <v>5</v>
      </c>
      <c r="E8" s="52" t="s">
        <v>132</v>
      </c>
      <c r="F8" s="30">
        <v>15</v>
      </c>
      <c r="G8" s="31">
        <f>SUM(F8)</f>
        <v>15</v>
      </c>
      <c r="H8" s="30">
        <v>15</v>
      </c>
      <c r="I8" s="13"/>
      <c r="J8" s="13">
        <f aca="true" t="shared" si="0" ref="J8:J32">SUM(H8/G8)*100</f>
        <v>100</v>
      </c>
      <c r="K8" s="28"/>
    </row>
    <row r="9" spans="1:11" ht="31.5">
      <c r="A9" s="110"/>
      <c r="B9" s="129"/>
      <c r="C9" s="136"/>
      <c r="D9" s="106" t="s">
        <v>6</v>
      </c>
      <c r="E9" s="52" t="s">
        <v>38</v>
      </c>
      <c r="F9" s="105">
        <v>100</v>
      </c>
      <c r="G9" s="105">
        <v>100</v>
      </c>
      <c r="H9" s="105">
        <v>100</v>
      </c>
      <c r="I9" s="13"/>
      <c r="J9" s="13">
        <f t="shared" si="0"/>
        <v>100</v>
      </c>
      <c r="K9" s="28"/>
    </row>
    <row r="10" spans="1:11" ht="21" customHeight="1">
      <c r="A10" s="110"/>
      <c r="B10" s="129"/>
      <c r="C10" s="136"/>
      <c r="D10" s="108"/>
      <c r="E10" s="52" t="s">
        <v>39</v>
      </c>
      <c r="F10" s="105">
        <v>100</v>
      </c>
      <c r="G10" s="105">
        <v>100</v>
      </c>
      <c r="H10" s="105">
        <v>100</v>
      </c>
      <c r="I10" s="13"/>
      <c r="J10" s="13">
        <f t="shared" si="0"/>
        <v>100</v>
      </c>
      <c r="K10" s="28"/>
    </row>
    <row r="11" spans="1:11" ht="31.5">
      <c r="A11" s="110"/>
      <c r="B11" s="129"/>
      <c r="C11" s="136" t="s">
        <v>133</v>
      </c>
      <c r="D11" s="61" t="s">
        <v>4</v>
      </c>
      <c r="E11" s="52" t="s">
        <v>131</v>
      </c>
      <c r="F11" s="86">
        <v>2949.3</v>
      </c>
      <c r="G11" s="54">
        <f>SUM(F11)</f>
        <v>2949.3</v>
      </c>
      <c r="H11" s="54">
        <v>2949.3</v>
      </c>
      <c r="I11" s="54">
        <v>2949.3</v>
      </c>
      <c r="J11" s="13">
        <f>SUM((G11/G12*H12/H11*100)+(I11/G11*100))/2</f>
        <v>100</v>
      </c>
      <c r="K11" s="28"/>
    </row>
    <row r="12" spans="1:11" ht="42">
      <c r="A12" s="110"/>
      <c r="B12" s="129"/>
      <c r="C12" s="136"/>
      <c r="D12" s="61" t="s">
        <v>5</v>
      </c>
      <c r="E12" s="52" t="s">
        <v>132</v>
      </c>
      <c r="F12" s="30">
        <v>10</v>
      </c>
      <c r="G12" s="31">
        <f>SUM(F12)</f>
        <v>10</v>
      </c>
      <c r="H12" s="30">
        <v>10</v>
      </c>
      <c r="I12" s="13"/>
      <c r="J12" s="13">
        <f t="shared" si="0"/>
        <v>100</v>
      </c>
      <c r="K12" s="28"/>
    </row>
    <row r="13" spans="1:11" ht="31.5">
      <c r="A13" s="110"/>
      <c r="B13" s="129"/>
      <c r="C13" s="136"/>
      <c r="D13" s="106" t="s">
        <v>6</v>
      </c>
      <c r="E13" s="52" t="s">
        <v>38</v>
      </c>
      <c r="F13" s="105">
        <v>100</v>
      </c>
      <c r="G13" s="105">
        <v>100</v>
      </c>
      <c r="H13" s="105">
        <v>0</v>
      </c>
      <c r="I13" s="13"/>
      <c r="J13" s="13">
        <f t="shared" si="0"/>
        <v>0</v>
      </c>
      <c r="K13" s="28"/>
    </row>
    <row r="14" spans="1:11" ht="23.25" customHeight="1">
      <c r="A14" s="110"/>
      <c r="B14" s="129"/>
      <c r="C14" s="136"/>
      <c r="D14" s="108"/>
      <c r="E14" s="52" t="s">
        <v>39</v>
      </c>
      <c r="F14" s="105">
        <v>100</v>
      </c>
      <c r="G14" s="105">
        <v>100</v>
      </c>
      <c r="H14" s="105">
        <v>0</v>
      </c>
      <c r="I14" s="13"/>
      <c r="J14" s="13">
        <f t="shared" si="0"/>
        <v>0</v>
      </c>
      <c r="K14" s="28"/>
    </row>
    <row r="15" spans="1:11" ht="33.75" customHeight="1">
      <c r="A15" s="110"/>
      <c r="B15" s="129"/>
      <c r="C15" s="136" t="s">
        <v>134</v>
      </c>
      <c r="D15" s="61" t="s">
        <v>4</v>
      </c>
      <c r="E15" s="52" t="s">
        <v>131</v>
      </c>
      <c r="F15" s="86">
        <v>17703.84</v>
      </c>
      <c r="G15" s="96">
        <f>SUM(F15)</f>
        <v>17703.84</v>
      </c>
      <c r="H15" s="87">
        <v>17703.84</v>
      </c>
      <c r="I15" s="86">
        <v>17503.12402</v>
      </c>
      <c r="J15" s="13">
        <f>SUM((G15/G16*H16/H15*100)+(I15/G15*100))/2</f>
        <v>99.43312868846533</v>
      </c>
      <c r="K15" s="28"/>
    </row>
    <row r="16" spans="1:11" ht="34.5" customHeight="1">
      <c r="A16" s="110"/>
      <c r="B16" s="129"/>
      <c r="C16" s="136"/>
      <c r="D16" s="61" t="s">
        <v>5</v>
      </c>
      <c r="E16" s="52" t="s">
        <v>132</v>
      </c>
      <c r="F16" s="30">
        <v>77</v>
      </c>
      <c r="G16" s="31">
        <f>SUM(F16)</f>
        <v>77</v>
      </c>
      <c r="H16" s="30">
        <v>77</v>
      </c>
      <c r="I16" s="13"/>
      <c r="J16" s="13">
        <f t="shared" si="0"/>
        <v>100</v>
      </c>
      <c r="K16" s="28"/>
    </row>
    <row r="17" spans="1:11" ht="31.5">
      <c r="A17" s="110"/>
      <c r="B17" s="129"/>
      <c r="C17" s="136"/>
      <c r="D17" s="106" t="s">
        <v>6</v>
      </c>
      <c r="E17" s="52" t="s">
        <v>38</v>
      </c>
      <c r="F17" s="105">
        <v>100</v>
      </c>
      <c r="G17" s="105">
        <v>100</v>
      </c>
      <c r="H17" s="105">
        <v>100</v>
      </c>
      <c r="I17" s="13"/>
      <c r="J17" s="13">
        <f t="shared" si="0"/>
        <v>100</v>
      </c>
      <c r="K17" s="28"/>
    </row>
    <row r="18" spans="1:11" ht="23.25" customHeight="1">
      <c r="A18" s="110"/>
      <c r="B18" s="129"/>
      <c r="C18" s="136"/>
      <c r="D18" s="108"/>
      <c r="E18" s="52" t="s">
        <v>39</v>
      </c>
      <c r="F18" s="105">
        <v>100</v>
      </c>
      <c r="G18" s="105">
        <v>100</v>
      </c>
      <c r="H18" s="105">
        <v>100</v>
      </c>
      <c r="I18" s="13"/>
      <c r="J18" s="13">
        <f t="shared" si="0"/>
        <v>100</v>
      </c>
      <c r="K18" s="28"/>
    </row>
    <row r="19" spans="1:11" ht="31.5">
      <c r="A19" s="110"/>
      <c r="B19" s="129"/>
      <c r="C19" s="118" t="s">
        <v>135</v>
      </c>
      <c r="D19" s="61" t="s">
        <v>4</v>
      </c>
      <c r="E19" s="52" t="s">
        <v>131</v>
      </c>
      <c r="F19" s="86">
        <v>763.95</v>
      </c>
      <c r="G19" s="54">
        <f>SUM(F19)</f>
        <v>763.95</v>
      </c>
      <c r="H19" s="54">
        <v>763.95</v>
      </c>
      <c r="I19" s="54">
        <v>763.95</v>
      </c>
      <c r="J19" s="13">
        <f>SUM((G19/G20*H20/H19*100)+(I19/G19*100))/2</f>
        <v>100</v>
      </c>
      <c r="K19" s="28"/>
    </row>
    <row r="20" spans="1:11" ht="35.25" customHeight="1">
      <c r="A20" s="110"/>
      <c r="B20" s="129"/>
      <c r="C20" s="118"/>
      <c r="D20" s="61" t="s">
        <v>5</v>
      </c>
      <c r="E20" s="52" t="s">
        <v>132</v>
      </c>
      <c r="F20" s="30">
        <v>3</v>
      </c>
      <c r="G20" s="31">
        <f>SUM(F20)</f>
        <v>3</v>
      </c>
      <c r="H20" s="30">
        <v>3</v>
      </c>
      <c r="I20" s="13"/>
      <c r="J20" s="13">
        <f t="shared" si="0"/>
        <v>100</v>
      </c>
      <c r="K20" s="28"/>
    </row>
    <row r="21" spans="1:11" ht="31.5">
      <c r="A21" s="110"/>
      <c r="B21" s="129"/>
      <c r="C21" s="118"/>
      <c r="D21" s="106" t="s">
        <v>6</v>
      </c>
      <c r="E21" s="52" t="s">
        <v>38</v>
      </c>
      <c r="F21" s="105">
        <v>100</v>
      </c>
      <c r="G21" s="105">
        <v>100</v>
      </c>
      <c r="H21" s="105">
        <v>100</v>
      </c>
      <c r="I21" s="13"/>
      <c r="J21" s="13">
        <f t="shared" si="0"/>
        <v>100</v>
      </c>
      <c r="K21" s="28"/>
    </row>
    <row r="22" spans="1:11" ht="23.25" customHeight="1">
      <c r="A22" s="110"/>
      <c r="B22" s="129"/>
      <c r="C22" s="118"/>
      <c r="D22" s="108"/>
      <c r="E22" s="52" t="s">
        <v>39</v>
      </c>
      <c r="F22" s="105">
        <v>100</v>
      </c>
      <c r="G22" s="105">
        <v>100</v>
      </c>
      <c r="H22" s="105">
        <v>100</v>
      </c>
      <c r="I22" s="13"/>
      <c r="J22" s="13">
        <f t="shared" si="0"/>
        <v>100</v>
      </c>
      <c r="K22" s="28"/>
    </row>
    <row r="23" spans="1:11" ht="31.5">
      <c r="A23" s="110"/>
      <c r="B23" s="129"/>
      <c r="C23" s="118" t="s">
        <v>136</v>
      </c>
      <c r="D23" s="61" t="s">
        <v>4</v>
      </c>
      <c r="E23" s="52" t="s">
        <v>131</v>
      </c>
      <c r="F23" s="86">
        <v>9927.32</v>
      </c>
      <c r="G23" s="54">
        <f>SUM(F23)</f>
        <v>9927.32</v>
      </c>
      <c r="H23" s="54">
        <v>9927.32</v>
      </c>
      <c r="I23" s="54">
        <v>9927.32</v>
      </c>
      <c r="J23" s="13">
        <f>SUM((G23/G24*H24/H23*100)+(I23/G23*100))/2</f>
        <v>100</v>
      </c>
      <c r="K23" s="28"/>
    </row>
    <row r="24" spans="1:11" ht="33" customHeight="1">
      <c r="A24" s="110"/>
      <c r="B24" s="129"/>
      <c r="C24" s="118"/>
      <c r="D24" s="61" t="s">
        <v>5</v>
      </c>
      <c r="E24" s="52" t="s">
        <v>132</v>
      </c>
      <c r="F24" s="30">
        <v>52</v>
      </c>
      <c r="G24" s="31">
        <f>SUM(F24)</f>
        <v>52</v>
      </c>
      <c r="H24" s="30">
        <v>52</v>
      </c>
      <c r="I24" s="13"/>
      <c r="J24" s="13">
        <f t="shared" si="0"/>
        <v>100</v>
      </c>
      <c r="K24" s="28"/>
    </row>
    <row r="25" spans="1:11" ht="31.5">
      <c r="A25" s="110"/>
      <c r="B25" s="129"/>
      <c r="C25" s="118"/>
      <c r="D25" s="106" t="s">
        <v>6</v>
      </c>
      <c r="E25" s="52" t="s">
        <v>38</v>
      </c>
      <c r="F25" s="105">
        <v>100</v>
      </c>
      <c r="G25" s="105">
        <v>100</v>
      </c>
      <c r="H25" s="105">
        <v>100</v>
      </c>
      <c r="I25" s="13"/>
      <c r="J25" s="13">
        <f t="shared" si="0"/>
        <v>100</v>
      </c>
      <c r="K25" s="28"/>
    </row>
    <row r="26" spans="1:11" ht="21" customHeight="1">
      <c r="A26" s="110"/>
      <c r="B26" s="129"/>
      <c r="C26" s="118"/>
      <c r="D26" s="108"/>
      <c r="E26" s="52" t="s">
        <v>39</v>
      </c>
      <c r="F26" s="105">
        <v>100</v>
      </c>
      <c r="G26" s="105">
        <v>100</v>
      </c>
      <c r="H26" s="105">
        <v>100</v>
      </c>
      <c r="I26" s="13"/>
      <c r="J26" s="13">
        <f t="shared" si="0"/>
        <v>100</v>
      </c>
      <c r="K26" s="28"/>
    </row>
    <row r="27" spans="1:11" ht="20.25" customHeight="1">
      <c r="A27" s="110"/>
      <c r="B27" s="129"/>
      <c r="C27" s="112" t="s">
        <v>141</v>
      </c>
      <c r="D27" s="61" t="s">
        <v>4</v>
      </c>
      <c r="E27" s="52" t="s">
        <v>137</v>
      </c>
      <c r="F27" s="54">
        <v>3385</v>
      </c>
      <c r="G27" s="54">
        <f>SUM(F27)</f>
        <v>3385</v>
      </c>
      <c r="H27" s="88">
        <v>3524.6821</v>
      </c>
      <c r="I27" s="33">
        <v>2983.55962</v>
      </c>
      <c r="J27" s="13">
        <f>SUM((G27/G28*H28/H27*100)+(I27/G27*100))/2</f>
        <v>101.38043759782985</v>
      </c>
      <c r="K27" s="28"/>
    </row>
    <row r="28" spans="1:11" ht="23.25" customHeight="1">
      <c r="A28" s="110"/>
      <c r="B28" s="129"/>
      <c r="C28" s="112"/>
      <c r="D28" s="61" t="s">
        <v>5</v>
      </c>
      <c r="E28" s="52" t="s">
        <v>138</v>
      </c>
      <c r="F28" s="31">
        <v>1354</v>
      </c>
      <c r="G28" s="31">
        <f>SUM(F28)</f>
        <v>1354</v>
      </c>
      <c r="H28" s="22">
        <v>1616</v>
      </c>
      <c r="I28" s="13"/>
      <c r="J28" s="13">
        <f t="shared" si="0"/>
        <v>119.35007385524372</v>
      </c>
      <c r="K28" s="28"/>
    </row>
    <row r="29" spans="1:11" ht="23.25" customHeight="1">
      <c r="A29" s="110"/>
      <c r="B29" s="129"/>
      <c r="C29" s="112"/>
      <c r="D29" s="57" t="s">
        <v>6</v>
      </c>
      <c r="E29" s="52" t="s">
        <v>181</v>
      </c>
      <c r="F29" s="36">
        <v>100</v>
      </c>
      <c r="G29" s="36">
        <v>100</v>
      </c>
      <c r="H29" s="105">
        <v>100</v>
      </c>
      <c r="I29" s="13"/>
      <c r="J29" s="13">
        <f t="shared" si="0"/>
        <v>100</v>
      </c>
      <c r="K29" s="28"/>
    </row>
    <row r="30" spans="1:11" ht="18" customHeight="1">
      <c r="A30" s="110"/>
      <c r="B30" s="129"/>
      <c r="C30" s="112" t="s">
        <v>142</v>
      </c>
      <c r="D30" s="61" t="s">
        <v>4</v>
      </c>
      <c r="E30" s="52" t="s">
        <v>137</v>
      </c>
      <c r="F30" s="54">
        <v>5640.6</v>
      </c>
      <c r="G30" s="54">
        <f>SUM(F30)</f>
        <v>5640.6</v>
      </c>
      <c r="H30" s="88">
        <v>5924.9363</v>
      </c>
      <c r="I30" s="33">
        <v>5015.48187</v>
      </c>
      <c r="J30" s="13">
        <f>SUM((G30/G31*H31/H30*100)+(I30/G30*100))/2</f>
        <v>101.77077066938773</v>
      </c>
      <c r="K30" s="28"/>
    </row>
    <row r="31" spans="1:11" ht="23.25" customHeight="1">
      <c r="A31" s="110"/>
      <c r="B31" s="129"/>
      <c r="C31" s="112"/>
      <c r="D31" s="61" t="s">
        <v>5</v>
      </c>
      <c r="E31" s="52" t="s">
        <v>140</v>
      </c>
      <c r="F31" s="31">
        <v>1343</v>
      </c>
      <c r="G31" s="31">
        <f>SUM(F31)</f>
        <v>1343</v>
      </c>
      <c r="H31" s="22">
        <v>1617</v>
      </c>
      <c r="I31" s="13"/>
      <c r="J31" s="13">
        <f t="shared" si="0"/>
        <v>120.40208488458674</v>
      </c>
      <c r="K31" s="28"/>
    </row>
    <row r="32" spans="1:11" ht="21.75" customHeight="1">
      <c r="A32" s="111"/>
      <c r="B32" s="131"/>
      <c r="C32" s="112"/>
      <c r="D32" s="71" t="s">
        <v>6</v>
      </c>
      <c r="E32" s="52" t="s">
        <v>181</v>
      </c>
      <c r="F32" s="36">
        <v>100</v>
      </c>
      <c r="G32" s="36">
        <v>100</v>
      </c>
      <c r="H32" s="105">
        <v>100</v>
      </c>
      <c r="I32" s="13"/>
      <c r="J32" s="13">
        <f t="shared" si="0"/>
        <v>100</v>
      </c>
      <c r="K32" s="28"/>
    </row>
    <row r="33" spans="1:11" ht="41.25" customHeight="1">
      <c r="A33" s="103">
        <v>2</v>
      </c>
      <c r="B33" s="109" t="s">
        <v>144</v>
      </c>
      <c r="C33" s="106" t="s">
        <v>57</v>
      </c>
      <c r="D33" s="61" t="s">
        <v>4</v>
      </c>
      <c r="E33" s="27" t="s">
        <v>56</v>
      </c>
      <c r="F33" s="53">
        <v>254.717</v>
      </c>
      <c r="G33" s="41">
        <f>SUM(F33)</f>
        <v>254.717</v>
      </c>
      <c r="H33" s="70">
        <v>254.717</v>
      </c>
      <c r="I33" s="70">
        <v>256.41607</v>
      </c>
      <c r="J33" s="13">
        <f>SUM((G33/G34*H34/H33*100)+(I33/G33*100))/2</f>
        <v>100.33352112344286</v>
      </c>
      <c r="K33" s="28"/>
    </row>
    <row r="34" spans="1:11" ht="51.75" customHeight="1">
      <c r="A34" s="44"/>
      <c r="B34" s="110"/>
      <c r="C34" s="107"/>
      <c r="D34" s="61" t="s">
        <v>5</v>
      </c>
      <c r="E34" s="27" t="s">
        <v>243</v>
      </c>
      <c r="F34" s="66">
        <v>90</v>
      </c>
      <c r="G34" s="31">
        <f>SUM(F34)</f>
        <v>90</v>
      </c>
      <c r="H34" s="66">
        <v>90</v>
      </c>
      <c r="I34" s="66"/>
      <c r="J34" s="13">
        <f aca="true" t="shared" si="1" ref="J34:J79">SUM(H34/G34)*100</f>
        <v>100</v>
      </c>
      <c r="K34" s="28"/>
    </row>
    <row r="35" spans="1:11" ht="22.5" customHeight="1">
      <c r="A35" s="44"/>
      <c r="B35" s="110"/>
      <c r="C35" s="108"/>
      <c r="D35" s="65" t="s">
        <v>6</v>
      </c>
      <c r="E35" s="27" t="s">
        <v>39</v>
      </c>
      <c r="F35" s="13">
        <v>100</v>
      </c>
      <c r="G35" s="8">
        <v>100</v>
      </c>
      <c r="H35" s="13">
        <v>100</v>
      </c>
      <c r="I35" s="66"/>
      <c r="J35" s="13">
        <f t="shared" si="1"/>
        <v>100</v>
      </c>
      <c r="K35" s="28"/>
    </row>
    <row r="36" spans="1:11" ht="31.5">
      <c r="A36" s="44"/>
      <c r="B36" s="110"/>
      <c r="C36" s="118" t="s">
        <v>189</v>
      </c>
      <c r="D36" s="61" t="s">
        <v>4</v>
      </c>
      <c r="E36" s="52" t="s">
        <v>131</v>
      </c>
      <c r="F36" s="86">
        <v>1603.8</v>
      </c>
      <c r="G36" s="54">
        <f>SUM(F36)</f>
        <v>1603.8</v>
      </c>
      <c r="H36" s="54">
        <v>1603.8</v>
      </c>
      <c r="I36" s="54">
        <v>1603.8</v>
      </c>
      <c r="J36" s="13">
        <f>SUM((G36/G37*H37/H36*100)+(I36/G36*100))/2</f>
        <v>100</v>
      </c>
      <c r="K36" s="28"/>
    </row>
    <row r="37" spans="1:11" ht="31.5" customHeight="1">
      <c r="A37" s="44"/>
      <c r="B37" s="110"/>
      <c r="C37" s="118"/>
      <c r="D37" s="61" t="s">
        <v>5</v>
      </c>
      <c r="E37" s="52" t="s">
        <v>132</v>
      </c>
      <c r="F37" s="30">
        <v>9</v>
      </c>
      <c r="G37" s="31">
        <f>SUM(F37)</f>
        <v>9</v>
      </c>
      <c r="H37" s="66">
        <v>9</v>
      </c>
      <c r="I37" s="66"/>
      <c r="J37" s="13">
        <f t="shared" si="1"/>
        <v>100</v>
      </c>
      <c r="K37" s="28"/>
    </row>
    <row r="38" spans="1:11" ht="31.5">
      <c r="A38" s="44"/>
      <c r="B38" s="110"/>
      <c r="C38" s="118"/>
      <c r="D38" s="106" t="s">
        <v>6</v>
      </c>
      <c r="E38" s="52" t="s">
        <v>38</v>
      </c>
      <c r="F38" s="105">
        <v>100</v>
      </c>
      <c r="G38" s="105">
        <v>100</v>
      </c>
      <c r="H38" s="13">
        <v>100</v>
      </c>
      <c r="I38" s="66"/>
      <c r="J38" s="13">
        <f t="shared" si="1"/>
        <v>100</v>
      </c>
      <c r="K38" s="28"/>
    </row>
    <row r="39" spans="1:11" ht="21" customHeight="1">
      <c r="A39" s="44"/>
      <c r="B39" s="110"/>
      <c r="C39" s="118"/>
      <c r="D39" s="108"/>
      <c r="E39" s="52" t="s">
        <v>39</v>
      </c>
      <c r="F39" s="105">
        <v>100</v>
      </c>
      <c r="G39" s="105">
        <v>100</v>
      </c>
      <c r="H39" s="13">
        <v>100</v>
      </c>
      <c r="I39" s="66"/>
      <c r="J39" s="13">
        <f t="shared" si="1"/>
        <v>100</v>
      </c>
      <c r="K39" s="28"/>
    </row>
    <row r="40" spans="1:11" ht="31.5">
      <c r="A40" s="44"/>
      <c r="B40" s="110"/>
      <c r="C40" s="118" t="s">
        <v>190</v>
      </c>
      <c r="D40" s="61" t="s">
        <v>4</v>
      </c>
      <c r="E40" s="52" t="s">
        <v>131</v>
      </c>
      <c r="F40" s="86">
        <v>1121.01</v>
      </c>
      <c r="G40" s="54">
        <f>SUM(F40)</f>
        <v>1121.01</v>
      </c>
      <c r="H40" s="53">
        <v>1121.01</v>
      </c>
      <c r="I40" s="53">
        <v>1121.01</v>
      </c>
      <c r="J40" s="13">
        <f>SUM((G40/G41*H41/H40*100)+(I40/G40*100))/2</f>
        <v>100</v>
      </c>
      <c r="K40" s="28"/>
    </row>
    <row r="41" spans="1:11" ht="31.5">
      <c r="A41" s="44"/>
      <c r="B41" s="110"/>
      <c r="C41" s="118"/>
      <c r="D41" s="61" t="s">
        <v>5</v>
      </c>
      <c r="E41" s="52" t="s">
        <v>132</v>
      </c>
      <c r="F41" s="30">
        <v>3</v>
      </c>
      <c r="G41" s="31">
        <f>SUM(F41)</f>
        <v>3</v>
      </c>
      <c r="H41" s="66">
        <v>3</v>
      </c>
      <c r="I41" s="66"/>
      <c r="J41" s="13">
        <f t="shared" si="1"/>
        <v>100</v>
      </c>
      <c r="K41" s="28"/>
    </row>
    <row r="42" spans="1:11" ht="31.5">
      <c r="A42" s="44"/>
      <c r="B42" s="110"/>
      <c r="C42" s="118"/>
      <c r="D42" s="106" t="s">
        <v>6</v>
      </c>
      <c r="E42" s="52" t="s">
        <v>38</v>
      </c>
      <c r="F42" s="105">
        <v>100</v>
      </c>
      <c r="G42" s="105">
        <v>100</v>
      </c>
      <c r="H42" s="13">
        <v>100</v>
      </c>
      <c r="I42" s="66"/>
      <c r="J42" s="13">
        <f t="shared" si="1"/>
        <v>100</v>
      </c>
      <c r="K42" s="28"/>
    </row>
    <row r="43" spans="1:11" ht="21" customHeight="1">
      <c r="A43" s="44"/>
      <c r="B43" s="110"/>
      <c r="C43" s="118"/>
      <c r="D43" s="108"/>
      <c r="E43" s="52" t="s">
        <v>39</v>
      </c>
      <c r="F43" s="105">
        <v>100</v>
      </c>
      <c r="G43" s="105">
        <v>100</v>
      </c>
      <c r="H43" s="13">
        <v>100</v>
      </c>
      <c r="I43" s="66"/>
      <c r="J43" s="13">
        <f t="shared" si="1"/>
        <v>100</v>
      </c>
      <c r="K43" s="28"/>
    </row>
    <row r="44" spans="1:11" ht="21" customHeight="1">
      <c r="A44" s="44"/>
      <c r="B44" s="110"/>
      <c r="C44" s="112" t="s">
        <v>141</v>
      </c>
      <c r="D44" s="61" t="s">
        <v>4</v>
      </c>
      <c r="E44" s="52" t="s">
        <v>137</v>
      </c>
      <c r="F44" s="86">
        <v>345</v>
      </c>
      <c r="G44" s="54">
        <f>SUM(F44)</f>
        <v>345</v>
      </c>
      <c r="H44" s="33">
        <v>377.94969</v>
      </c>
      <c r="I44" s="70">
        <v>377.94969</v>
      </c>
      <c r="J44" s="13">
        <f>SUM((G44/G45*H45/H44*100)+(I44/G44*100))/2</f>
        <v>98.43192152822003</v>
      </c>
      <c r="K44" s="28"/>
    </row>
    <row r="45" spans="1:11" ht="21" customHeight="1">
      <c r="A45" s="44"/>
      <c r="B45" s="110"/>
      <c r="C45" s="112"/>
      <c r="D45" s="61" t="s">
        <v>5</v>
      </c>
      <c r="E45" s="52" t="s">
        <v>138</v>
      </c>
      <c r="F45" s="30">
        <v>138</v>
      </c>
      <c r="G45" s="31">
        <f>SUM(F45)</f>
        <v>138</v>
      </c>
      <c r="H45" s="66">
        <v>132</v>
      </c>
      <c r="I45" s="66"/>
      <c r="J45" s="13">
        <f t="shared" si="1"/>
        <v>95.65217391304348</v>
      </c>
      <c r="K45" s="28"/>
    </row>
    <row r="46" spans="1:11" ht="21" customHeight="1">
      <c r="A46" s="44"/>
      <c r="B46" s="110"/>
      <c r="C46" s="112"/>
      <c r="D46" s="71" t="s">
        <v>6</v>
      </c>
      <c r="E46" s="52" t="s">
        <v>181</v>
      </c>
      <c r="F46" s="36">
        <v>100</v>
      </c>
      <c r="G46" s="36">
        <v>100</v>
      </c>
      <c r="H46" s="13">
        <v>100</v>
      </c>
      <c r="I46" s="66"/>
      <c r="J46" s="13">
        <f t="shared" si="1"/>
        <v>100</v>
      </c>
      <c r="K46" s="28"/>
    </row>
    <row r="47" spans="1:11" ht="21" customHeight="1">
      <c r="A47" s="44"/>
      <c r="B47" s="110"/>
      <c r="C47" s="112" t="s">
        <v>142</v>
      </c>
      <c r="D47" s="61" t="s">
        <v>4</v>
      </c>
      <c r="E47" s="52" t="s">
        <v>137</v>
      </c>
      <c r="F47" s="86">
        <v>579.6</v>
      </c>
      <c r="G47" s="54">
        <f>SUM(F47)</f>
        <v>579.6</v>
      </c>
      <c r="H47" s="53">
        <v>643.53596</v>
      </c>
      <c r="I47" s="53">
        <v>579.6</v>
      </c>
      <c r="J47" s="13">
        <f>SUM((G47/G48*H48/H47*100)+(I47/G47*100))/2</f>
        <v>93.07451599130528</v>
      </c>
      <c r="K47" s="28"/>
    </row>
    <row r="48" spans="1:11" ht="21" customHeight="1">
      <c r="A48" s="44"/>
      <c r="B48" s="110"/>
      <c r="C48" s="112"/>
      <c r="D48" s="61" t="s">
        <v>5</v>
      </c>
      <c r="E48" s="52" t="s">
        <v>140</v>
      </c>
      <c r="F48" s="30">
        <v>138</v>
      </c>
      <c r="G48" s="31">
        <f>SUM(F48)</f>
        <v>138</v>
      </c>
      <c r="H48" s="66">
        <v>132</v>
      </c>
      <c r="I48" s="66"/>
      <c r="J48" s="13">
        <f t="shared" si="1"/>
        <v>95.65217391304348</v>
      </c>
      <c r="K48" s="28"/>
    </row>
    <row r="49" spans="1:11" ht="21" customHeight="1">
      <c r="A49" s="45"/>
      <c r="B49" s="111"/>
      <c r="C49" s="112"/>
      <c r="D49" s="71" t="s">
        <v>6</v>
      </c>
      <c r="E49" s="52" t="s">
        <v>139</v>
      </c>
      <c r="F49" s="36">
        <v>100</v>
      </c>
      <c r="G49" s="36">
        <v>100</v>
      </c>
      <c r="H49" s="13">
        <v>100</v>
      </c>
      <c r="I49" s="66"/>
      <c r="J49" s="13">
        <f t="shared" si="1"/>
        <v>100</v>
      </c>
      <c r="K49" s="28"/>
    </row>
    <row r="50" spans="1:11" ht="31.5">
      <c r="A50" s="60">
        <v>3</v>
      </c>
      <c r="B50" s="109" t="s">
        <v>145</v>
      </c>
      <c r="C50" s="112" t="s">
        <v>146</v>
      </c>
      <c r="D50" s="61" t="s">
        <v>4</v>
      </c>
      <c r="E50" s="52" t="s">
        <v>131</v>
      </c>
      <c r="F50" s="86">
        <v>1133.23</v>
      </c>
      <c r="G50" s="54">
        <f>SUM(F50)</f>
        <v>1133.23</v>
      </c>
      <c r="H50" s="54">
        <v>1133.23</v>
      </c>
      <c r="I50" s="96">
        <v>1125.4704</v>
      </c>
      <c r="J50" s="13">
        <f>SUM((G50/G51*H51/H50*100)+(I50/G50*100))/2</f>
        <v>99.65763349011233</v>
      </c>
      <c r="K50" s="28"/>
    </row>
    <row r="51" spans="1:11" ht="31.5">
      <c r="A51" s="60"/>
      <c r="B51" s="110"/>
      <c r="C51" s="112"/>
      <c r="D51" s="61" t="s">
        <v>5</v>
      </c>
      <c r="E51" s="52" t="s">
        <v>132</v>
      </c>
      <c r="F51" s="30">
        <v>7</v>
      </c>
      <c r="G51" s="31">
        <f>SUM(F51)</f>
        <v>7</v>
      </c>
      <c r="H51" s="66">
        <v>7</v>
      </c>
      <c r="I51" s="66"/>
      <c r="J51" s="13">
        <f t="shared" si="1"/>
        <v>100</v>
      </c>
      <c r="K51" s="28"/>
    </row>
    <row r="52" spans="1:11" ht="31.5">
      <c r="A52" s="60"/>
      <c r="B52" s="110"/>
      <c r="C52" s="112"/>
      <c r="D52" s="106" t="s">
        <v>6</v>
      </c>
      <c r="E52" s="52" t="s">
        <v>38</v>
      </c>
      <c r="F52" s="105">
        <v>100</v>
      </c>
      <c r="G52" s="105">
        <v>100</v>
      </c>
      <c r="H52" s="13">
        <v>100</v>
      </c>
      <c r="I52" s="66"/>
      <c r="J52" s="13">
        <f t="shared" si="1"/>
        <v>100</v>
      </c>
      <c r="K52" s="28"/>
    </row>
    <row r="53" spans="1:11" ht="21" customHeight="1">
      <c r="A53" s="60"/>
      <c r="B53" s="110"/>
      <c r="C53" s="112"/>
      <c r="D53" s="108"/>
      <c r="E53" s="52" t="s">
        <v>39</v>
      </c>
      <c r="F53" s="105">
        <v>100</v>
      </c>
      <c r="G53" s="105">
        <v>100</v>
      </c>
      <c r="H53" s="13">
        <v>100</v>
      </c>
      <c r="I53" s="66"/>
      <c r="J53" s="13">
        <f t="shared" si="1"/>
        <v>100</v>
      </c>
      <c r="K53" s="28"/>
    </row>
    <row r="54" spans="1:11" ht="31.5">
      <c r="A54" s="60"/>
      <c r="B54" s="110"/>
      <c r="C54" s="118" t="s">
        <v>147</v>
      </c>
      <c r="D54" s="61" t="s">
        <v>4</v>
      </c>
      <c r="E54" s="52" t="s">
        <v>131</v>
      </c>
      <c r="F54" s="86">
        <v>5648.28</v>
      </c>
      <c r="G54" s="54">
        <f>SUM(F54)</f>
        <v>5648.28</v>
      </c>
      <c r="H54" s="54">
        <v>5648.28</v>
      </c>
      <c r="I54" s="41">
        <v>5609.60437</v>
      </c>
      <c r="J54" s="13">
        <f>SUM((G54/G55*H55/H54*100)+(I54/G54*100))/2</f>
        <v>99.65763356278373</v>
      </c>
      <c r="K54" s="28"/>
    </row>
    <row r="55" spans="1:11" ht="31.5">
      <c r="A55" s="60"/>
      <c r="B55" s="110"/>
      <c r="C55" s="118"/>
      <c r="D55" s="61" t="s">
        <v>5</v>
      </c>
      <c r="E55" s="52" t="s">
        <v>132</v>
      </c>
      <c r="F55" s="30">
        <v>22</v>
      </c>
      <c r="G55" s="31">
        <f>SUM(F55)</f>
        <v>22</v>
      </c>
      <c r="H55" s="66">
        <v>22</v>
      </c>
      <c r="I55" s="66"/>
      <c r="J55" s="13">
        <f t="shared" si="1"/>
        <v>100</v>
      </c>
      <c r="K55" s="28"/>
    </row>
    <row r="56" spans="1:11" ht="31.5">
      <c r="A56" s="60"/>
      <c r="B56" s="110"/>
      <c r="C56" s="118"/>
      <c r="D56" s="106" t="s">
        <v>6</v>
      </c>
      <c r="E56" s="52" t="s">
        <v>38</v>
      </c>
      <c r="F56" s="105">
        <v>100</v>
      </c>
      <c r="G56" s="105">
        <v>100</v>
      </c>
      <c r="H56" s="13">
        <v>100</v>
      </c>
      <c r="I56" s="66"/>
      <c r="J56" s="13">
        <f t="shared" si="1"/>
        <v>100</v>
      </c>
      <c r="K56" s="28"/>
    </row>
    <row r="57" spans="1:11" ht="21" customHeight="1">
      <c r="A57" s="60"/>
      <c r="B57" s="110"/>
      <c r="C57" s="118"/>
      <c r="D57" s="108"/>
      <c r="E57" s="52" t="s">
        <v>39</v>
      </c>
      <c r="F57" s="105">
        <v>100</v>
      </c>
      <c r="G57" s="105">
        <v>100</v>
      </c>
      <c r="H57" s="13">
        <v>100</v>
      </c>
      <c r="I57" s="66"/>
      <c r="J57" s="13">
        <f t="shared" si="1"/>
        <v>100</v>
      </c>
      <c r="K57" s="28"/>
    </row>
    <row r="58" spans="1:11" ht="31.5">
      <c r="A58" s="60"/>
      <c r="B58" s="110"/>
      <c r="C58" s="118" t="s">
        <v>148</v>
      </c>
      <c r="D58" s="61" t="s">
        <v>4</v>
      </c>
      <c r="E58" s="52" t="s">
        <v>131</v>
      </c>
      <c r="F58" s="86">
        <v>8111.18</v>
      </c>
      <c r="G58" s="54">
        <f>SUM(F58)</f>
        <v>8111.18</v>
      </c>
      <c r="H58" s="54">
        <v>8111.18</v>
      </c>
      <c r="I58" s="41">
        <v>8055.64008</v>
      </c>
      <c r="J58" s="13">
        <f>SUM((G58/G59*H59/H58*100)+(I58/G58*100))/2</f>
        <v>99.65763353790695</v>
      </c>
      <c r="K58" s="28"/>
    </row>
    <row r="59" spans="1:11" ht="31.5">
      <c r="A59" s="60"/>
      <c r="B59" s="110"/>
      <c r="C59" s="118"/>
      <c r="D59" s="61" t="s">
        <v>5</v>
      </c>
      <c r="E59" s="52" t="s">
        <v>132</v>
      </c>
      <c r="F59" s="30">
        <v>23</v>
      </c>
      <c r="G59" s="31">
        <f>SUM(F59)</f>
        <v>23</v>
      </c>
      <c r="H59" s="66">
        <v>23</v>
      </c>
      <c r="I59" s="66"/>
      <c r="J59" s="13">
        <f t="shared" si="1"/>
        <v>100</v>
      </c>
      <c r="K59" s="28"/>
    </row>
    <row r="60" spans="1:11" ht="31.5">
      <c r="A60" s="60"/>
      <c r="B60" s="110"/>
      <c r="C60" s="118"/>
      <c r="D60" s="106" t="s">
        <v>6</v>
      </c>
      <c r="E60" s="52" t="s">
        <v>38</v>
      </c>
      <c r="F60" s="105">
        <v>100</v>
      </c>
      <c r="G60" s="105">
        <v>100</v>
      </c>
      <c r="H60" s="13">
        <v>100</v>
      </c>
      <c r="I60" s="66"/>
      <c r="J60" s="13">
        <f t="shared" si="1"/>
        <v>100</v>
      </c>
      <c r="K60" s="28"/>
    </row>
    <row r="61" spans="1:11" ht="21" customHeight="1">
      <c r="A61" s="60"/>
      <c r="B61" s="110"/>
      <c r="C61" s="118"/>
      <c r="D61" s="108"/>
      <c r="E61" s="52" t="s">
        <v>39</v>
      </c>
      <c r="F61" s="105">
        <v>100</v>
      </c>
      <c r="G61" s="105">
        <v>100</v>
      </c>
      <c r="H61" s="13">
        <v>100</v>
      </c>
      <c r="I61" s="66"/>
      <c r="J61" s="13">
        <f t="shared" si="1"/>
        <v>100</v>
      </c>
      <c r="K61" s="28"/>
    </row>
    <row r="62" spans="1:11" ht="31.5">
      <c r="A62" s="60"/>
      <c r="B62" s="110"/>
      <c r="C62" s="118" t="s">
        <v>149</v>
      </c>
      <c r="D62" s="61" t="s">
        <v>4</v>
      </c>
      <c r="E62" s="52" t="s">
        <v>131</v>
      </c>
      <c r="F62" s="86">
        <v>2531.21</v>
      </c>
      <c r="G62" s="54">
        <f>SUM(F62)</f>
        <v>2531.21</v>
      </c>
      <c r="H62" s="54">
        <v>2531.21</v>
      </c>
      <c r="I62" s="41">
        <v>2513.87797</v>
      </c>
      <c r="J62" s="13">
        <f>SUM((G62/G63*H63/H62*100)+(I62/G62*100))/2</f>
        <v>99.65763350334424</v>
      </c>
      <c r="K62" s="28"/>
    </row>
    <row r="63" spans="1:11" ht="31.5">
      <c r="A63" s="60"/>
      <c r="B63" s="110"/>
      <c r="C63" s="118"/>
      <c r="D63" s="61" t="s">
        <v>5</v>
      </c>
      <c r="E63" s="52" t="s">
        <v>132</v>
      </c>
      <c r="F63" s="30">
        <v>11</v>
      </c>
      <c r="G63" s="31">
        <f>SUM(F63)</f>
        <v>11</v>
      </c>
      <c r="H63" s="66">
        <v>11</v>
      </c>
      <c r="I63" s="66"/>
      <c r="J63" s="13">
        <f t="shared" si="1"/>
        <v>100</v>
      </c>
      <c r="K63" s="28"/>
    </row>
    <row r="64" spans="1:11" ht="31.5">
      <c r="A64" s="60"/>
      <c r="B64" s="110"/>
      <c r="C64" s="118"/>
      <c r="D64" s="106" t="s">
        <v>6</v>
      </c>
      <c r="E64" s="52" t="s">
        <v>38</v>
      </c>
      <c r="F64" s="105">
        <v>100</v>
      </c>
      <c r="G64" s="105">
        <v>100</v>
      </c>
      <c r="H64" s="13">
        <v>100</v>
      </c>
      <c r="I64" s="66"/>
      <c r="J64" s="13">
        <f t="shared" si="1"/>
        <v>100</v>
      </c>
      <c r="K64" s="28"/>
    </row>
    <row r="65" spans="1:11" ht="21" customHeight="1">
      <c r="A65" s="60"/>
      <c r="B65" s="110"/>
      <c r="C65" s="118"/>
      <c r="D65" s="108"/>
      <c r="E65" s="52" t="s">
        <v>39</v>
      </c>
      <c r="F65" s="105">
        <v>100</v>
      </c>
      <c r="G65" s="105">
        <v>100</v>
      </c>
      <c r="H65" s="13">
        <v>100</v>
      </c>
      <c r="I65" s="66"/>
      <c r="J65" s="13">
        <f t="shared" si="1"/>
        <v>100</v>
      </c>
      <c r="K65" s="28"/>
    </row>
    <row r="66" spans="1:11" ht="31.5">
      <c r="A66" s="60"/>
      <c r="B66" s="110"/>
      <c r="C66" s="118" t="s">
        <v>150</v>
      </c>
      <c r="D66" s="61" t="s">
        <v>4</v>
      </c>
      <c r="E66" s="52" t="s">
        <v>131</v>
      </c>
      <c r="F66" s="86">
        <v>4595.14</v>
      </c>
      <c r="G66" s="54">
        <f>SUM(F66)</f>
        <v>4595.14</v>
      </c>
      <c r="H66" s="54">
        <v>4595.14</v>
      </c>
      <c r="I66" s="41">
        <v>4563.67556</v>
      </c>
      <c r="J66" s="13">
        <f>SUM((G66/G67*H67/H66*100)+(I66/G66*100))/2</f>
        <v>99.65763349974102</v>
      </c>
      <c r="K66" s="28"/>
    </row>
    <row r="67" spans="1:11" ht="31.5">
      <c r="A67" s="60"/>
      <c r="B67" s="110"/>
      <c r="C67" s="118"/>
      <c r="D67" s="61" t="s">
        <v>5</v>
      </c>
      <c r="E67" s="52" t="s">
        <v>132</v>
      </c>
      <c r="F67" s="30">
        <v>22</v>
      </c>
      <c r="G67" s="31">
        <f>SUM(F67)</f>
        <v>22</v>
      </c>
      <c r="H67" s="66">
        <v>22</v>
      </c>
      <c r="I67" s="66"/>
      <c r="J67" s="13">
        <f t="shared" si="1"/>
        <v>100</v>
      </c>
      <c r="K67" s="28"/>
    </row>
    <row r="68" spans="1:11" ht="31.5">
      <c r="A68" s="60"/>
      <c r="B68" s="110"/>
      <c r="C68" s="118"/>
      <c r="D68" s="106" t="s">
        <v>6</v>
      </c>
      <c r="E68" s="52" t="s">
        <v>38</v>
      </c>
      <c r="F68" s="105">
        <v>100</v>
      </c>
      <c r="G68" s="105">
        <v>100</v>
      </c>
      <c r="H68" s="13">
        <v>100</v>
      </c>
      <c r="I68" s="66"/>
      <c r="J68" s="13">
        <f t="shared" si="1"/>
        <v>100</v>
      </c>
      <c r="K68" s="28"/>
    </row>
    <row r="69" spans="1:11" ht="21" customHeight="1">
      <c r="A69" s="60"/>
      <c r="B69" s="110"/>
      <c r="C69" s="118"/>
      <c r="D69" s="108"/>
      <c r="E69" s="52" t="s">
        <v>39</v>
      </c>
      <c r="F69" s="105">
        <v>100</v>
      </c>
      <c r="G69" s="105">
        <v>100</v>
      </c>
      <c r="H69" s="13">
        <v>100</v>
      </c>
      <c r="I69" s="66"/>
      <c r="J69" s="13">
        <f t="shared" si="1"/>
        <v>100</v>
      </c>
      <c r="K69" s="28"/>
    </row>
    <row r="70" spans="1:11" ht="21" customHeight="1">
      <c r="A70" s="60"/>
      <c r="B70" s="110"/>
      <c r="C70" s="112" t="s">
        <v>45</v>
      </c>
      <c r="D70" s="61" t="s">
        <v>4</v>
      </c>
      <c r="E70" s="72" t="s">
        <v>191</v>
      </c>
      <c r="F70" s="88">
        <v>197.2145</v>
      </c>
      <c r="G70" s="96">
        <f>SUM(F70)</f>
        <v>197.2145</v>
      </c>
      <c r="H70" s="96">
        <v>197.2145</v>
      </c>
      <c r="I70" s="96">
        <v>197.2145</v>
      </c>
      <c r="J70" s="13">
        <f>SUM((G70/G71*H71/H70*100)+(I70/G70*100))/2</f>
        <v>100</v>
      </c>
      <c r="K70" s="28"/>
    </row>
    <row r="71" spans="1:11" ht="21" customHeight="1">
      <c r="A71" s="60"/>
      <c r="B71" s="110"/>
      <c r="C71" s="112"/>
      <c r="D71" s="61" t="s">
        <v>5</v>
      </c>
      <c r="E71" s="72" t="s">
        <v>192</v>
      </c>
      <c r="F71" s="12">
        <v>350</v>
      </c>
      <c r="G71" s="31">
        <f>SUM(F71)</f>
        <v>350</v>
      </c>
      <c r="H71" s="59">
        <v>350</v>
      </c>
      <c r="I71" s="59"/>
      <c r="J71" s="13">
        <f t="shared" si="1"/>
        <v>100</v>
      </c>
      <c r="K71" s="28"/>
    </row>
    <row r="72" spans="1:11" ht="31.5">
      <c r="A72" s="60"/>
      <c r="B72" s="110"/>
      <c r="C72" s="112"/>
      <c r="D72" s="106" t="s">
        <v>6</v>
      </c>
      <c r="E72" s="27" t="s">
        <v>38</v>
      </c>
      <c r="F72" s="13">
        <v>100</v>
      </c>
      <c r="G72" s="8">
        <v>100</v>
      </c>
      <c r="H72" s="50">
        <v>100</v>
      </c>
      <c r="I72" s="59"/>
      <c r="J72" s="13">
        <f t="shared" si="1"/>
        <v>100</v>
      </c>
      <c r="K72" s="28"/>
    </row>
    <row r="73" spans="1:11" ht="21" customHeight="1">
      <c r="A73" s="60"/>
      <c r="B73" s="110"/>
      <c r="C73" s="112"/>
      <c r="D73" s="108"/>
      <c r="E73" s="27" t="s">
        <v>39</v>
      </c>
      <c r="F73" s="13">
        <v>100</v>
      </c>
      <c r="G73" s="13">
        <v>100</v>
      </c>
      <c r="H73" s="50">
        <v>100</v>
      </c>
      <c r="I73" s="59"/>
      <c r="J73" s="13">
        <f t="shared" si="1"/>
        <v>100</v>
      </c>
      <c r="K73" s="28"/>
    </row>
    <row r="74" spans="1:11" ht="21" customHeight="1">
      <c r="A74" s="60"/>
      <c r="B74" s="110"/>
      <c r="C74" s="112" t="s">
        <v>141</v>
      </c>
      <c r="D74" s="61" t="s">
        <v>4</v>
      </c>
      <c r="E74" s="52" t="s">
        <v>137</v>
      </c>
      <c r="F74" s="86">
        <v>125</v>
      </c>
      <c r="G74" s="54">
        <f>SUM(F74)</f>
        <v>125</v>
      </c>
      <c r="H74" s="54">
        <v>125</v>
      </c>
      <c r="I74" s="54">
        <v>125</v>
      </c>
      <c r="J74" s="13">
        <f>SUM((G74/G75*H75/H74*100)+(I74/G74*100))/2</f>
        <v>100</v>
      </c>
      <c r="K74" s="28"/>
    </row>
    <row r="75" spans="1:11" ht="21" customHeight="1">
      <c r="A75" s="60"/>
      <c r="B75" s="110"/>
      <c r="C75" s="112"/>
      <c r="D75" s="61" t="s">
        <v>5</v>
      </c>
      <c r="E75" s="52" t="s">
        <v>138</v>
      </c>
      <c r="F75" s="30">
        <v>50</v>
      </c>
      <c r="G75" s="31">
        <f>SUM(F75)</f>
        <v>50</v>
      </c>
      <c r="H75" s="66">
        <v>50</v>
      </c>
      <c r="I75" s="66"/>
      <c r="J75" s="13">
        <f t="shared" si="1"/>
        <v>100</v>
      </c>
      <c r="K75" s="28"/>
    </row>
    <row r="76" spans="1:11" ht="21" customHeight="1">
      <c r="A76" s="60"/>
      <c r="B76" s="110"/>
      <c r="C76" s="112"/>
      <c r="D76" s="71" t="s">
        <v>6</v>
      </c>
      <c r="E76" s="52" t="s">
        <v>181</v>
      </c>
      <c r="F76" s="36">
        <v>100</v>
      </c>
      <c r="G76" s="36">
        <v>100</v>
      </c>
      <c r="H76" s="13">
        <v>100</v>
      </c>
      <c r="I76" s="66"/>
      <c r="J76" s="13">
        <f t="shared" si="1"/>
        <v>100</v>
      </c>
      <c r="K76" s="28"/>
    </row>
    <row r="77" spans="1:11" ht="21" customHeight="1">
      <c r="A77" s="60"/>
      <c r="B77" s="110"/>
      <c r="C77" s="112" t="s">
        <v>142</v>
      </c>
      <c r="D77" s="61" t="s">
        <v>4</v>
      </c>
      <c r="E77" s="52" t="s">
        <v>137</v>
      </c>
      <c r="F77" s="86">
        <v>210</v>
      </c>
      <c r="G77" s="54">
        <f>SUM(F77)</f>
        <v>210</v>
      </c>
      <c r="H77" s="54">
        <v>210</v>
      </c>
      <c r="I77" s="54">
        <v>210</v>
      </c>
      <c r="J77" s="13">
        <f>SUM((G77/G78*H78/H77*100)+(I77/G77*100))/2</f>
        <v>100</v>
      </c>
      <c r="K77" s="28"/>
    </row>
    <row r="78" spans="1:11" ht="21" customHeight="1">
      <c r="A78" s="60"/>
      <c r="B78" s="110"/>
      <c r="C78" s="112"/>
      <c r="D78" s="61" t="s">
        <v>5</v>
      </c>
      <c r="E78" s="52" t="s">
        <v>140</v>
      </c>
      <c r="F78" s="30">
        <v>50</v>
      </c>
      <c r="G78" s="31">
        <f>SUM(F78)</f>
        <v>50</v>
      </c>
      <c r="H78" s="66">
        <v>50</v>
      </c>
      <c r="I78" s="66"/>
      <c r="J78" s="13">
        <f t="shared" si="1"/>
        <v>100</v>
      </c>
      <c r="K78" s="28"/>
    </row>
    <row r="79" spans="1:11" ht="21" customHeight="1">
      <c r="A79" s="60"/>
      <c r="B79" s="111"/>
      <c r="C79" s="112"/>
      <c r="D79" s="71" t="s">
        <v>6</v>
      </c>
      <c r="E79" s="52" t="s">
        <v>181</v>
      </c>
      <c r="F79" s="36">
        <v>100</v>
      </c>
      <c r="G79" s="36">
        <v>100</v>
      </c>
      <c r="H79" s="13">
        <v>100</v>
      </c>
      <c r="I79" s="66"/>
      <c r="J79" s="13">
        <f t="shared" si="1"/>
        <v>100</v>
      </c>
      <c r="K79" s="28"/>
    </row>
    <row r="80" spans="1:11" ht="20.25" customHeight="1">
      <c r="A80" s="109">
        <v>4</v>
      </c>
      <c r="B80" s="109" t="s">
        <v>7</v>
      </c>
      <c r="C80" s="106" t="s">
        <v>43</v>
      </c>
      <c r="D80" s="64" t="s">
        <v>4</v>
      </c>
      <c r="E80" s="69" t="s">
        <v>41</v>
      </c>
      <c r="F80" s="89">
        <v>512799.81382</v>
      </c>
      <c r="G80" s="41">
        <f>SUM(F80)</f>
        <v>512799.81382</v>
      </c>
      <c r="H80" s="33">
        <v>496192.11546</v>
      </c>
      <c r="I80" s="33">
        <v>481015.60274</v>
      </c>
      <c r="J80" s="13">
        <f>SUM((G80/G81*H81/H80*100)+(I80/G80*100))/2</f>
        <v>97.88332258918963</v>
      </c>
      <c r="K80" s="28"/>
    </row>
    <row r="81" spans="1:11" ht="23.25" customHeight="1">
      <c r="A81" s="110"/>
      <c r="B81" s="110"/>
      <c r="C81" s="107"/>
      <c r="D81" s="62" t="s">
        <v>5</v>
      </c>
      <c r="E81" s="69" t="s">
        <v>42</v>
      </c>
      <c r="F81" s="12">
        <v>4860</v>
      </c>
      <c r="G81" s="31">
        <f>SUM(F81)</f>
        <v>4860</v>
      </c>
      <c r="H81" s="12">
        <v>4795</v>
      </c>
      <c r="I81" s="13"/>
      <c r="J81" s="13">
        <f>SUM(H81/G81)*100</f>
        <v>98.66255144032921</v>
      </c>
      <c r="K81" s="28"/>
    </row>
    <row r="82" spans="1:11" ht="31.5">
      <c r="A82" s="110"/>
      <c r="B82" s="110"/>
      <c r="C82" s="107"/>
      <c r="D82" s="113" t="s">
        <v>6</v>
      </c>
      <c r="E82" s="27" t="s">
        <v>38</v>
      </c>
      <c r="F82" s="13">
        <v>100</v>
      </c>
      <c r="G82" s="8">
        <v>100</v>
      </c>
      <c r="H82" s="13">
        <v>96.3</v>
      </c>
      <c r="I82" s="66"/>
      <c r="J82" s="13">
        <f>SUM(H82/G82)*100</f>
        <v>96.3</v>
      </c>
      <c r="K82" s="28"/>
    </row>
    <row r="83" spans="1:11" ht="23.25" customHeight="1">
      <c r="A83" s="110"/>
      <c r="B83" s="110"/>
      <c r="C83" s="107"/>
      <c r="D83" s="114"/>
      <c r="E83" s="21" t="s">
        <v>39</v>
      </c>
      <c r="F83" s="13">
        <v>100</v>
      </c>
      <c r="G83" s="8">
        <v>100</v>
      </c>
      <c r="H83" s="13">
        <v>98.3</v>
      </c>
      <c r="I83" s="66"/>
      <c r="J83" s="13">
        <f>SUM(H83/G83)*100</f>
        <v>98.3</v>
      </c>
      <c r="K83" s="28"/>
    </row>
    <row r="84" spans="1:11" ht="17.25" customHeight="1">
      <c r="A84" s="110"/>
      <c r="B84" s="110"/>
      <c r="C84" s="112" t="s">
        <v>44</v>
      </c>
      <c r="D84" s="64" t="s">
        <v>4</v>
      </c>
      <c r="E84" s="69" t="s">
        <v>242</v>
      </c>
      <c r="F84" s="20">
        <v>18857.93212</v>
      </c>
      <c r="G84" s="41">
        <f>SUM(F84)</f>
        <v>18857.93212</v>
      </c>
      <c r="H84" s="33">
        <v>18567.86504</v>
      </c>
      <c r="I84" s="33">
        <v>17773.62848</v>
      </c>
      <c r="J84" s="13">
        <f>SUM((G84/G85*H85/H84*100)+(I84/G84*100))/2</f>
        <v>95.72724570424253</v>
      </c>
      <c r="K84" s="28"/>
    </row>
    <row r="85" spans="1:11" ht="21" customHeight="1">
      <c r="A85" s="110"/>
      <c r="B85" s="110"/>
      <c r="C85" s="112"/>
      <c r="D85" s="63" t="s">
        <v>5</v>
      </c>
      <c r="E85" s="69" t="s">
        <v>156</v>
      </c>
      <c r="F85" s="12">
        <v>1678</v>
      </c>
      <c r="G85" s="31">
        <f>SUM(F85)</f>
        <v>1678</v>
      </c>
      <c r="H85" s="12">
        <v>1606</v>
      </c>
      <c r="I85" s="13"/>
      <c r="J85" s="13">
        <f>SUM(H85/G85)*100</f>
        <v>95.70917759237187</v>
      </c>
      <c r="K85" s="28"/>
    </row>
    <row r="86" spans="1:11" ht="31.5">
      <c r="A86" s="110"/>
      <c r="B86" s="110"/>
      <c r="C86" s="112"/>
      <c r="D86" s="113" t="s">
        <v>6</v>
      </c>
      <c r="E86" s="27" t="s">
        <v>38</v>
      </c>
      <c r="F86" s="13">
        <v>100</v>
      </c>
      <c r="G86" s="8">
        <v>100</v>
      </c>
      <c r="H86" s="13">
        <v>98.3</v>
      </c>
      <c r="I86" s="66"/>
      <c r="J86" s="13">
        <f>SUM(H86/G86)*100</f>
        <v>98.3</v>
      </c>
      <c r="K86" s="28"/>
    </row>
    <row r="87" spans="1:11" ht="22.5">
      <c r="A87" s="110"/>
      <c r="B87" s="110"/>
      <c r="C87" s="112"/>
      <c r="D87" s="114"/>
      <c r="E87" s="21" t="s">
        <v>39</v>
      </c>
      <c r="F87" s="13">
        <v>100</v>
      </c>
      <c r="G87" s="8">
        <v>100</v>
      </c>
      <c r="H87" s="13">
        <v>99.1</v>
      </c>
      <c r="I87" s="66"/>
      <c r="J87" s="13">
        <f>SUM(H87/G87)*100</f>
        <v>99.1</v>
      </c>
      <c r="K87" s="28"/>
    </row>
    <row r="88" spans="1:11" ht="63.75" customHeight="1">
      <c r="A88" s="110"/>
      <c r="B88" s="110"/>
      <c r="C88" s="112" t="s">
        <v>28</v>
      </c>
      <c r="D88" s="64" t="s">
        <v>4</v>
      </c>
      <c r="E88" s="69" t="s">
        <v>40</v>
      </c>
      <c r="F88" s="20">
        <v>57919.34083</v>
      </c>
      <c r="G88" s="41">
        <f>SUM(F88)</f>
        <v>57919.34083</v>
      </c>
      <c r="H88" s="33">
        <v>54926.05719</v>
      </c>
      <c r="I88" s="33">
        <v>53139.30257</v>
      </c>
      <c r="J88" s="13">
        <f>SUM((G88/G89*H89/H88*100)+(I88/G88*100))/2</f>
        <v>96.63986387689019</v>
      </c>
      <c r="K88" s="28"/>
    </row>
    <row r="89" spans="1:11" ht="62.25" customHeight="1">
      <c r="A89" s="110"/>
      <c r="B89" s="110"/>
      <c r="C89" s="112"/>
      <c r="D89" s="73" t="s">
        <v>5</v>
      </c>
      <c r="E89" s="69" t="s">
        <v>241</v>
      </c>
      <c r="F89" s="12">
        <v>109326</v>
      </c>
      <c r="G89" s="31">
        <f>SUM(F89)</f>
        <v>109326</v>
      </c>
      <c r="H89" s="12">
        <v>105265</v>
      </c>
      <c r="I89" s="9"/>
      <c r="J89" s="13">
        <f aca="true" t="shared" si="2" ref="J89:J101">SUM(H89/G89)*100</f>
        <v>96.28542158315497</v>
      </c>
      <c r="K89" s="28"/>
    </row>
    <row r="90" spans="1:11" ht="31.5">
      <c r="A90" s="110"/>
      <c r="B90" s="110"/>
      <c r="C90" s="112"/>
      <c r="D90" s="134" t="s">
        <v>6</v>
      </c>
      <c r="E90" s="27" t="s">
        <v>38</v>
      </c>
      <c r="F90" s="13">
        <v>100</v>
      </c>
      <c r="G90" s="8">
        <v>100</v>
      </c>
      <c r="H90" s="13">
        <v>96.7</v>
      </c>
      <c r="I90" s="9"/>
      <c r="J90" s="13">
        <f t="shared" si="2"/>
        <v>96.7</v>
      </c>
      <c r="K90" s="28"/>
    </row>
    <row r="91" spans="1:11" ht="21">
      <c r="A91" s="110"/>
      <c r="B91" s="110"/>
      <c r="C91" s="112"/>
      <c r="D91" s="135"/>
      <c r="E91" s="27" t="s">
        <v>39</v>
      </c>
      <c r="F91" s="13">
        <v>100</v>
      </c>
      <c r="G91" s="8">
        <v>100</v>
      </c>
      <c r="H91" s="13">
        <v>97.9</v>
      </c>
      <c r="I91" s="9"/>
      <c r="J91" s="13">
        <f t="shared" si="2"/>
        <v>97.9</v>
      </c>
      <c r="K91" s="28"/>
    </row>
    <row r="92" spans="1:11" ht="18" customHeight="1">
      <c r="A92" s="110"/>
      <c r="B92" s="110"/>
      <c r="C92" s="112" t="s">
        <v>45</v>
      </c>
      <c r="D92" s="61" t="s">
        <v>4</v>
      </c>
      <c r="E92" s="72" t="s">
        <v>240</v>
      </c>
      <c r="F92" s="20">
        <v>58280.55253</v>
      </c>
      <c r="G92" s="41">
        <f>SUM(F92)</f>
        <v>58280.55253</v>
      </c>
      <c r="H92" s="33">
        <v>56994.98513</v>
      </c>
      <c r="I92" s="33">
        <v>55787.80937</v>
      </c>
      <c r="J92" s="13">
        <f>SUM((G92/G93*H93/H92*100)+(I92/G92*100))/2</f>
        <v>97.25488308651627</v>
      </c>
      <c r="K92" s="28"/>
    </row>
    <row r="93" spans="1:11" ht="19.5" customHeight="1">
      <c r="A93" s="110"/>
      <c r="B93" s="110"/>
      <c r="C93" s="112"/>
      <c r="D93" s="61" t="s">
        <v>5</v>
      </c>
      <c r="E93" s="72" t="s">
        <v>46</v>
      </c>
      <c r="F93" s="12">
        <v>40800</v>
      </c>
      <c r="G93" s="31">
        <f>SUM(F93)</f>
        <v>40800</v>
      </c>
      <c r="H93" s="12">
        <v>39416</v>
      </c>
      <c r="I93" s="10"/>
      <c r="J93" s="13">
        <f t="shared" si="2"/>
        <v>96.6078431372549</v>
      </c>
      <c r="K93" s="28"/>
    </row>
    <row r="94" spans="1:11" ht="31.5">
      <c r="A94" s="110"/>
      <c r="B94" s="110"/>
      <c r="C94" s="112"/>
      <c r="D94" s="106" t="s">
        <v>6</v>
      </c>
      <c r="E94" s="27" t="s">
        <v>38</v>
      </c>
      <c r="F94" s="13">
        <v>100</v>
      </c>
      <c r="G94" s="8">
        <v>100</v>
      </c>
      <c r="H94" s="13">
        <v>95.7</v>
      </c>
      <c r="I94" s="10"/>
      <c r="J94" s="13">
        <f t="shared" si="2"/>
        <v>95.7</v>
      </c>
      <c r="K94" s="28"/>
    </row>
    <row r="95" spans="1:11" ht="21">
      <c r="A95" s="110"/>
      <c r="B95" s="110"/>
      <c r="C95" s="112"/>
      <c r="D95" s="108"/>
      <c r="E95" s="27" t="s">
        <v>39</v>
      </c>
      <c r="F95" s="13">
        <v>100</v>
      </c>
      <c r="G95" s="8">
        <v>100</v>
      </c>
      <c r="H95" s="13">
        <v>95.7</v>
      </c>
      <c r="I95" s="9"/>
      <c r="J95" s="13">
        <f t="shared" si="2"/>
        <v>95.7</v>
      </c>
      <c r="K95" s="28"/>
    </row>
    <row r="96" spans="1:11" ht="31.5">
      <c r="A96" s="110"/>
      <c r="B96" s="110"/>
      <c r="C96" s="116" t="s">
        <v>50</v>
      </c>
      <c r="D96" s="61" t="s">
        <v>4</v>
      </c>
      <c r="E96" s="27" t="s">
        <v>239</v>
      </c>
      <c r="F96" s="20">
        <v>8171.6313</v>
      </c>
      <c r="G96" s="41">
        <f>SUM(F96)</f>
        <v>8171.6313</v>
      </c>
      <c r="H96" s="33">
        <v>8035.94989</v>
      </c>
      <c r="I96" s="88">
        <v>8035.94989</v>
      </c>
      <c r="J96" s="13">
        <f>SUM((G96/G97*H97/H96*100)+(I96/G96*100))/2</f>
        <v>100.01401731126828</v>
      </c>
      <c r="K96" s="28"/>
    </row>
    <row r="97" spans="1:11" ht="31.5" customHeight="1">
      <c r="A97" s="110"/>
      <c r="B97" s="110"/>
      <c r="C97" s="116"/>
      <c r="D97" s="61" t="s">
        <v>5</v>
      </c>
      <c r="E97" s="27" t="s">
        <v>51</v>
      </c>
      <c r="F97" s="12">
        <v>873</v>
      </c>
      <c r="G97" s="31">
        <f>SUM(F97)</f>
        <v>873</v>
      </c>
      <c r="H97" s="12">
        <v>873</v>
      </c>
      <c r="I97" s="9"/>
      <c r="J97" s="13">
        <f t="shared" si="2"/>
        <v>100</v>
      </c>
      <c r="K97" s="28"/>
    </row>
    <row r="98" spans="1:11" ht="23.25" customHeight="1">
      <c r="A98" s="110"/>
      <c r="B98" s="110"/>
      <c r="C98" s="116"/>
      <c r="D98" s="65" t="s">
        <v>6</v>
      </c>
      <c r="E98" s="27" t="s">
        <v>39</v>
      </c>
      <c r="F98" s="13">
        <v>100</v>
      </c>
      <c r="G98" s="8">
        <v>100</v>
      </c>
      <c r="H98" s="13">
        <v>100</v>
      </c>
      <c r="I98" s="9"/>
      <c r="J98" s="13">
        <f t="shared" si="2"/>
        <v>100</v>
      </c>
      <c r="K98" s="28"/>
    </row>
    <row r="99" spans="1:11" ht="19.5" customHeight="1">
      <c r="A99" s="110"/>
      <c r="B99" s="110"/>
      <c r="C99" s="114" t="s">
        <v>47</v>
      </c>
      <c r="D99" s="61" t="s">
        <v>4</v>
      </c>
      <c r="E99" s="21" t="s">
        <v>47</v>
      </c>
      <c r="F99" s="20">
        <v>7880.3578</v>
      </c>
      <c r="G99" s="41">
        <f>SUM(F99)</f>
        <v>7880.3578</v>
      </c>
      <c r="H99" s="33">
        <v>8148.52916</v>
      </c>
      <c r="I99" s="33">
        <v>7829.44496</v>
      </c>
      <c r="J99" s="13">
        <f>SUM((G99/G100*H100/H99*100)+(I99/G99*100))/2</f>
        <v>104.96225241096789</v>
      </c>
      <c r="K99" s="28"/>
    </row>
    <row r="100" spans="1:11" ht="21.75" customHeight="1">
      <c r="A100" s="110"/>
      <c r="B100" s="110"/>
      <c r="C100" s="114"/>
      <c r="D100" s="61" t="s">
        <v>5</v>
      </c>
      <c r="E100" s="21" t="s">
        <v>49</v>
      </c>
      <c r="F100" s="12">
        <v>2400</v>
      </c>
      <c r="G100" s="31">
        <f>SUM(F100)</f>
        <v>2400</v>
      </c>
      <c r="H100" s="12">
        <v>2744</v>
      </c>
      <c r="I100" s="9"/>
      <c r="J100" s="13">
        <f t="shared" si="2"/>
        <v>114.33333333333333</v>
      </c>
      <c r="K100" s="28"/>
    </row>
    <row r="101" spans="1:11" ht="43.5" customHeight="1">
      <c r="A101" s="111"/>
      <c r="B101" s="111"/>
      <c r="C101" s="115"/>
      <c r="D101" s="65" t="s">
        <v>6</v>
      </c>
      <c r="E101" s="27" t="s">
        <v>48</v>
      </c>
      <c r="F101" s="13">
        <v>100</v>
      </c>
      <c r="G101" s="8">
        <v>100</v>
      </c>
      <c r="H101" s="13">
        <v>100</v>
      </c>
      <c r="I101" s="9"/>
      <c r="J101" s="13">
        <f t="shared" si="2"/>
        <v>100</v>
      </c>
      <c r="K101" s="28"/>
    </row>
    <row r="102" spans="1:11" ht="18.75" customHeight="1">
      <c r="A102" s="109">
        <v>5</v>
      </c>
      <c r="B102" s="109" t="s">
        <v>8</v>
      </c>
      <c r="C102" s="106" t="s">
        <v>35</v>
      </c>
      <c r="D102" s="64" t="s">
        <v>4</v>
      </c>
      <c r="E102" s="69" t="s">
        <v>54</v>
      </c>
      <c r="F102" s="20">
        <v>12220.00983</v>
      </c>
      <c r="G102" s="41">
        <f>SUM(F102)</f>
        <v>12220.00983</v>
      </c>
      <c r="H102" s="53">
        <v>13034.4</v>
      </c>
      <c r="I102" s="53">
        <v>12358.9</v>
      </c>
      <c r="J102" s="13">
        <f>SUM((G102/G103*H103/H102*100)+(I102/G102*100))/2</f>
        <v>96.82586979305863</v>
      </c>
      <c r="K102" s="28"/>
    </row>
    <row r="103" spans="1:11" ht="22.5" customHeight="1">
      <c r="A103" s="110"/>
      <c r="B103" s="110"/>
      <c r="C103" s="107"/>
      <c r="D103" s="57" t="s">
        <v>5</v>
      </c>
      <c r="E103" s="69" t="s">
        <v>55</v>
      </c>
      <c r="F103" s="12">
        <v>379</v>
      </c>
      <c r="G103" s="31">
        <f>SUM(F103)</f>
        <v>379</v>
      </c>
      <c r="H103" s="12">
        <v>374</v>
      </c>
      <c r="I103" s="13"/>
      <c r="J103" s="13">
        <f aca="true" t="shared" si="3" ref="J103:J113">SUM(H103/G103)*100</f>
        <v>98.68073878627969</v>
      </c>
      <c r="K103" s="28"/>
    </row>
    <row r="104" spans="1:11" ht="31.5">
      <c r="A104" s="110"/>
      <c r="B104" s="110"/>
      <c r="C104" s="107"/>
      <c r="D104" s="112" t="s">
        <v>36</v>
      </c>
      <c r="E104" s="27" t="s">
        <v>38</v>
      </c>
      <c r="F104" s="13">
        <v>100</v>
      </c>
      <c r="G104" s="8">
        <v>100</v>
      </c>
      <c r="H104" s="13">
        <v>100</v>
      </c>
      <c r="I104" s="13"/>
      <c r="J104" s="13">
        <f t="shared" si="3"/>
        <v>100</v>
      </c>
      <c r="K104" s="28"/>
    </row>
    <row r="105" spans="1:11" ht="21.75" customHeight="1">
      <c r="A105" s="110"/>
      <c r="B105" s="110"/>
      <c r="C105" s="107"/>
      <c r="D105" s="112"/>
      <c r="E105" s="27" t="s">
        <v>39</v>
      </c>
      <c r="F105" s="13">
        <v>100</v>
      </c>
      <c r="G105" s="8">
        <v>100</v>
      </c>
      <c r="H105" s="13">
        <v>100</v>
      </c>
      <c r="I105" s="13"/>
      <c r="J105" s="13">
        <f t="shared" si="3"/>
        <v>100</v>
      </c>
      <c r="K105" s="28"/>
    </row>
    <row r="106" spans="1:11" ht="19.5" customHeight="1">
      <c r="A106" s="110"/>
      <c r="B106" s="110"/>
      <c r="C106" s="134" t="s">
        <v>202</v>
      </c>
      <c r="D106" s="64" t="s">
        <v>4</v>
      </c>
      <c r="E106" s="69" t="s">
        <v>54</v>
      </c>
      <c r="F106" s="20">
        <v>782.99195</v>
      </c>
      <c r="G106" s="41">
        <f>SUM(F106)</f>
        <v>782.99195</v>
      </c>
      <c r="H106" s="88">
        <v>755.3</v>
      </c>
      <c r="I106" s="88">
        <v>758</v>
      </c>
      <c r="J106" s="13">
        <f>SUM((G106/G107*H107/H106*100)+(I106/G106*100))/2</f>
        <v>97.84494877958949</v>
      </c>
      <c r="K106" s="28"/>
    </row>
    <row r="107" spans="1:11" ht="23.25" customHeight="1">
      <c r="A107" s="110"/>
      <c r="B107" s="110"/>
      <c r="C107" s="143"/>
      <c r="D107" s="57" t="s">
        <v>5</v>
      </c>
      <c r="E107" s="69" t="s">
        <v>158</v>
      </c>
      <c r="F107" s="12">
        <v>65</v>
      </c>
      <c r="G107" s="31">
        <f>SUM(F107)</f>
        <v>65</v>
      </c>
      <c r="H107" s="12">
        <v>62</v>
      </c>
      <c r="I107" s="13"/>
      <c r="J107" s="13">
        <f t="shared" si="3"/>
        <v>95.38461538461539</v>
      </c>
      <c r="K107" s="28"/>
    </row>
    <row r="108" spans="1:11" ht="33.75">
      <c r="A108" s="110"/>
      <c r="B108" s="110"/>
      <c r="C108" s="143"/>
      <c r="D108" s="112" t="s">
        <v>36</v>
      </c>
      <c r="E108" s="21" t="s">
        <v>38</v>
      </c>
      <c r="F108" s="13">
        <v>100</v>
      </c>
      <c r="G108" s="8">
        <v>100</v>
      </c>
      <c r="H108" s="13">
        <v>100</v>
      </c>
      <c r="I108" s="13"/>
      <c r="J108" s="13">
        <f t="shared" si="3"/>
        <v>100</v>
      </c>
      <c r="K108" s="28"/>
    </row>
    <row r="109" spans="1:11" ht="24" customHeight="1">
      <c r="A109" s="110"/>
      <c r="B109" s="110"/>
      <c r="C109" s="143"/>
      <c r="D109" s="112"/>
      <c r="E109" s="21" t="s">
        <v>39</v>
      </c>
      <c r="F109" s="13">
        <v>100</v>
      </c>
      <c r="G109" s="8">
        <v>100</v>
      </c>
      <c r="H109" s="13">
        <v>100</v>
      </c>
      <c r="I109" s="13"/>
      <c r="J109" s="13">
        <f t="shared" si="3"/>
        <v>100</v>
      </c>
      <c r="K109" s="28"/>
    </row>
    <row r="110" spans="1:11" ht="63.75" customHeight="1">
      <c r="A110" s="110"/>
      <c r="B110" s="110"/>
      <c r="C110" s="134" t="s">
        <v>203</v>
      </c>
      <c r="D110" s="64" t="s">
        <v>4</v>
      </c>
      <c r="E110" s="69" t="s">
        <v>53</v>
      </c>
      <c r="F110" s="20">
        <v>8727.24222</v>
      </c>
      <c r="G110" s="41">
        <f>SUM(F110)</f>
        <v>8727.24222</v>
      </c>
      <c r="H110" s="88">
        <v>8811.8</v>
      </c>
      <c r="I110" s="88">
        <v>8667.9</v>
      </c>
      <c r="J110" s="13">
        <f>SUM((G110/G111*H111/H110*100)+(I110/G110*100))/2</f>
        <v>99.7795498545419</v>
      </c>
      <c r="K110" s="28"/>
    </row>
    <row r="111" spans="1:11" ht="63" customHeight="1">
      <c r="A111" s="110"/>
      <c r="B111" s="110"/>
      <c r="C111" s="143"/>
      <c r="D111" s="57" t="s">
        <v>5</v>
      </c>
      <c r="E111" s="69" t="s">
        <v>52</v>
      </c>
      <c r="F111" s="12">
        <v>26275</v>
      </c>
      <c r="G111" s="31">
        <f>SUM(F111)</f>
        <v>26275</v>
      </c>
      <c r="H111" s="12">
        <v>26593</v>
      </c>
      <c r="I111" s="13"/>
      <c r="J111" s="13">
        <f t="shared" si="3"/>
        <v>101.21027592768792</v>
      </c>
      <c r="K111" s="28"/>
    </row>
    <row r="112" spans="1:11" ht="22.5" customHeight="1">
      <c r="A112" s="110"/>
      <c r="B112" s="110"/>
      <c r="C112" s="143"/>
      <c r="D112" s="136" t="s">
        <v>6</v>
      </c>
      <c r="E112" s="27" t="s">
        <v>38</v>
      </c>
      <c r="F112" s="13">
        <v>100</v>
      </c>
      <c r="G112" s="8">
        <v>100</v>
      </c>
      <c r="H112" s="13">
        <v>100</v>
      </c>
      <c r="I112" s="66"/>
      <c r="J112" s="13">
        <f t="shared" si="3"/>
        <v>100</v>
      </c>
      <c r="K112" s="28"/>
    </row>
    <row r="113" spans="1:11" ht="23.25" customHeight="1">
      <c r="A113" s="110"/>
      <c r="B113" s="110"/>
      <c r="C113" s="143"/>
      <c r="D113" s="136"/>
      <c r="E113" s="27" t="s">
        <v>39</v>
      </c>
      <c r="F113" s="13">
        <v>100</v>
      </c>
      <c r="G113" s="8">
        <v>100</v>
      </c>
      <c r="H113" s="13">
        <v>100</v>
      </c>
      <c r="I113" s="66"/>
      <c r="J113" s="13">
        <f t="shared" si="3"/>
        <v>100</v>
      </c>
      <c r="K113" s="28"/>
    </row>
    <row r="114" spans="1:11" ht="52.5">
      <c r="A114" s="59">
        <v>6</v>
      </c>
      <c r="B114" s="109" t="s">
        <v>10</v>
      </c>
      <c r="C114" s="118" t="s">
        <v>35</v>
      </c>
      <c r="D114" s="64" t="s">
        <v>4</v>
      </c>
      <c r="E114" s="69" t="s">
        <v>60</v>
      </c>
      <c r="F114" s="10">
        <v>148459.378</v>
      </c>
      <c r="G114" s="54">
        <f>SUM(F114)</f>
        <v>148459.378</v>
      </c>
      <c r="H114" s="53">
        <v>137352.5</v>
      </c>
      <c r="I114" s="53">
        <v>137352.5</v>
      </c>
      <c r="J114" s="13">
        <f>SUM((G114/G115*H115/H114*100)+(I114/G114*100))/2</f>
        <v>99.76340484139973</v>
      </c>
      <c r="K114" s="28"/>
    </row>
    <row r="115" spans="1:11" ht="53.25">
      <c r="A115" s="60"/>
      <c r="B115" s="110"/>
      <c r="C115" s="118"/>
      <c r="D115" s="64" t="s">
        <v>5</v>
      </c>
      <c r="E115" s="69" t="s">
        <v>61</v>
      </c>
      <c r="F115" s="17">
        <v>802</v>
      </c>
      <c r="G115" s="31">
        <f>SUM(F115)</f>
        <v>802</v>
      </c>
      <c r="H115" s="12">
        <v>794</v>
      </c>
      <c r="I115" s="66"/>
      <c r="J115" s="13">
        <f>SUM(H115/G115)*100</f>
        <v>99.00249376558602</v>
      </c>
      <c r="K115" s="28"/>
    </row>
    <row r="116" spans="1:11" ht="31.5">
      <c r="A116" s="60"/>
      <c r="B116" s="110"/>
      <c r="C116" s="118"/>
      <c r="D116" s="136" t="s">
        <v>6</v>
      </c>
      <c r="E116" s="27" t="s">
        <v>38</v>
      </c>
      <c r="F116" s="13">
        <v>100</v>
      </c>
      <c r="G116" s="8">
        <v>100</v>
      </c>
      <c r="H116" s="13">
        <v>100</v>
      </c>
      <c r="I116" s="66"/>
      <c r="J116" s="13">
        <f>SUM(H116/G116)*100</f>
        <v>100</v>
      </c>
      <c r="K116" s="28"/>
    </row>
    <row r="117" spans="1:11" ht="21">
      <c r="A117" s="60"/>
      <c r="B117" s="110"/>
      <c r="C117" s="118"/>
      <c r="D117" s="136"/>
      <c r="E117" s="27" t="s">
        <v>39</v>
      </c>
      <c r="F117" s="13">
        <v>100</v>
      </c>
      <c r="G117" s="8">
        <v>100</v>
      </c>
      <c r="H117" s="13">
        <v>95</v>
      </c>
      <c r="I117" s="66"/>
      <c r="J117" s="13">
        <f>SUM(H117/G117)*100</f>
        <v>95</v>
      </c>
      <c r="K117" s="28"/>
    </row>
    <row r="118" spans="1:11" ht="52.5">
      <c r="A118" s="60"/>
      <c r="B118" s="110"/>
      <c r="C118" s="122" t="s">
        <v>125</v>
      </c>
      <c r="D118" s="64" t="s">
        <v>4</v>
      </c>
      <c r="E118" s="69" t="s">
        <v>60</v>
      </c>
      <c r="F118" s="10">
        <v>2970.3</v>
      </c>
      <c r="G118" s="54">
        <f>SUM(F118)</f>
        <v>2970.3</v>
      </c>
      <c r="H118" s="53">
        <v>2970.3</v>
      </c>
      <c r="I118" s="53">
        <v>2970.3</v>
      </c>
      <c r="J118" s="13">
        <f>SUM((G118/G119*H119/H118*100)+(I118/G118*100))/2</f>
        <v>101.70068027210885</v>
      </c>
      <c r="K118" s="28"/>
    </row>
    <row r="119" spans="1:11" ht="53.25">
      <c r="A119" s="60"/>
      <c r="B119" s="110"/>
      <c r="C119" s="124"/>
      <c r="D119" s="64" t="s">
        <v>5</v>
      </c>
      <c r="E119" s="69" t="s">
        <v>157</v>
      </c>
      <c r="F119" s="17">
        <v>147</v>
      </c>
      <c r="G119" s="31">
        <f>SUM(F119)</f>
        <v>147</v>
      </c>
      <c r="H119" s="12">
        <v>152</v>
      </c>
      <c r="I119" s="66"/>
      <c r="J119" s="13">
        <f>SUM(H119/G119)*100</f>
        <v>103.4013605442177</v>
      </c>
      <c r="K119" s="28"/>
    </row>
    <row r="120" spans="1:11" ht="31.5">
      <c r="A120" s="60"/>
      <c r="B120" s="110"/>
      <c r="C120" s="124"/>
      <c r="D120" s="136" t="s">
        <v>6</v>
      </c>
      <c r="E120" s="27" t="s">
        <v>38</v>
      </c>
      <c r="F120" s="13">
        <v>100</v>
      </c>
      <c r="G120" s="8">
        <v>100</v>
      </c>
      <c r="H120" s="13">
        <v>100</v>
      </c>
      <c r="I120" s="66"/>
      <c r="J120" s="13">
        <f aca="true" t="shared" si="4" ref="J120:J125">SUM(H120/G120)*100</f>
        <v>100</v>
      </c>
      <c r="K120" s="28"/>
    </row>
    <row r="121" spans="1:11" ht="21">
      <c r="A121" s="60"/>
      <c r="B121" s="110"/>
      <c r="C121" s="124"/>
      <c r="D121" s="136"/>
      <c r="E121" s="27" t="s">
        <v>39</v>
      </c>
      <c r="F121" s="13">
        <v>100</v>
      </c>
      <c r="G121" s="8">
        <v>100</v>
      </c>
      <c r="H121" s="13">
        <v>100</v>
      </c>
      <c r="I121" s="66"/>
      <c r="J121" s="13">
        <f t="shared" si="4"/>
        <v>100</v>
      </c>
      <c r="K121" s="28"/>
    </row>
    <row r="122" spans="1:11" ht="65.25" customHeight="1">
      <c r="A122" s="60"/>
      <c r="B122" s="110"/>
      <c r="C122" s="118" t="s">
        <v>28</v>
      </c>
      <c r="D122" s="64" t="s">
        <v>4</v>
      </c>
      <c r="E122" s="69" t="s">
        <v>58</v>
      </c>
      <c r="F122" s="10">
        <v>33300</v>
      </c>
      <c r="G122" s="54">
        <f>SUM(F122)</f>
        <v>33300</v>
      </c>
      <c r="H122" s="53">
        <v>32922.1</v>
      </c>
      <c r="I122" s="53">
        <v>32922.18</v>
      </c>
      <c r="J122" s="13">
        <f>SUM((G122/G123*H123/H122*100)+(I122/G122*100))/2</f>
        <v>99.43267361751568</v>
      </c>
      <c r="K122" s="28"/>
    </row>
    <row r="123" spans="1:11" ht="73.5">
      <c r="A123" s="60"/>
      <c r="B123" s="110"/>
      <c r="C123" s="118"/>
      <c r="D123" s="61" t="s">
        <v>5</v>
      </c>
      <c r="E123" s="69" t="s">
        <v>59</v>
      </c>
      <c r="F123" s="17">
        <v>62561</v>
      </c>
      <c r="G123" s="31">
        <f>SUM(F123)</f>
        <v>62561</v>
      </c>
      <c r="H123" s="12">
        <v>61851</v>
      </c>
      <c r="I123" s="66"/>
      <c r="J123" s="13">
        <f t="shared" si="4"/>
        <v>98.86510765492879</v>
      </c>
      <c r="K123" s="28"/>
    </row>
    <row r="124" spans="1:11" ht="21" customHeight="1">
      <c r="A124" s="60"/>
      <c r="B124" s="110"/>
      <c r="C124" s="118"/>
      <c r="D124" s="113" t="s">
        <v>6</v>
      </c>
      <c r="E124" s="27" t="s">
        <v>38</v>
      </c>
      <c r="F124" s="13">
        <v>100</v>
      </c>
      <c r="G124" s="8">
        <v>100</v>
      </c>
      <c r="H124" s="13">
        <v>100</v>
      </c>
      <c r="I124" s="66"/>
      <c r="J124" s="13">
        <f t="shared" si="4"/>
        <v>100</v>
      </c>
      <c r="K124" s="28"/>
    </row>
    <row r="125" spans="1:11" ht="24" customHeight="1">
      <c r="A125" s="60"/>
      <c r="B125" s="110"/>
      <c r="C125" s="118"/>
      <c r="D125" s="114"/>
      <c r="E125" s="27" t="s">
        <v>39</v>
      </c>
      <c r="F125" s="13">
        <v>100</v>
      </c>
      <c r="G125" s="8">
        <v>100</v>
      </c>
      <c r="H125" s="11">
        <v>99.9</v>
      </c>
      <c r="I125" s="66"/>
      <c r="J125" s="13">
        <f t="shared" si="4"/>
        <v>99.9</v>
      </c>
      <c r="K125" s="28"/>
    </row>
    <row r="126" spans="1:11" ht="52.5">
      <c r="A126" s="59">
        <v>7</v>
      </c>
      <c r="B126" s="109" t="s">
        <v>9</v>
      </c>
      <c r="C126" s="112" t="s">
        <v>35</v>
      </c>
      <c r="D126" s="64" t="s">
        <v>4</v>
      </c>
      <c r="E126" s="69" t="s">
        <v>62</v>
      </c>
      <c r="F126" s="10">
        <v>61478.796</v>
      </c>
      <c r="G126" s="96">
        <f>SUM(F126)</f>
        <v>61478.796</v>
      </c>
      <c r="H126" s="88">
        <v>61764.3227</v>
      </c>
      <c r="I126" s="88">
        <v>61478.796</v>
      </c>
      <c r="J126" s="13">
        <f>SUM((G126/G127*H127/H126*100)+(I126/G126*100))/2</f>
        <v>100.86901160514995</v>
      </c>
      <c r="K126" s="28"/>
    </row>
    <row r="127" spans="1:11" ht="63">
      <c r="A127" s="60"/>
      <c r="B127" s="110"/>
      <c r="C127" s="112"/>
      <c r="D127" s="64" t="s">
        <v>5</v>
      </c>
      <c r="E127" s="69" t="s">
        <v>65</v>
      </c>
      <c r="F127" s="12">
        <v>1900</v>
      </c>
      <c r="G127" s="31">
        <f>SUM(F127)</f>
        <v>1900</v>
      </c>
      <c r="H127" s="66">
        <v>1942</v>
      </c>
      <c r="I127" s="66"/>
      <c r="J127" s="13">
        <f aca="true" t="shared" si="5" ref="J127:J208">SUM(H127/G127)*100</f>
        <v>102.21052631578947</v>
      </c>
      <c r="K127" s="28"/>
    </row>
    <row r="128" spans="1:11" ht="31.5">
      <c r="A128" s="60"/>
      <c r="B128" s="110"/>
      <c r="C128" s="112"/>
      <c r="D128" s="134" t="s">
        <v>6</v>
      </c>
      <c r="E128" s="27" t="s">
        <v>38</v>
      </c>
      <c r="F128" s="13">
        <v>100</v>
      </c>
      <c r="G128" s="8">
        <v>100</v>
      </c>
      <c r="H128" s="13">
        <v>96</v>
      </c>
      <c r="I128" s="66"/>
      <c r="J128" s="13">
        <f t="shared" si="5"/>
        <v>96</v>
      </c>
      <c r="K128" s="28"/>
    </row>
    <row r="129" spans="1:11" ht="21">
      <c r="A129" s="60"/>
      <c r="B129" s="110"/>
      <c r="C129" s="112"/>
      <c r="D129" s="143"/>
      <c r="E129" s="27" t="s">
        <v>39</v>
      </c>
      <c r="F129" s="13">
        <v>100</v>
      </c>
      <c r="G129" s="8">
        <v>100</v>
      </c>
      <c r="H129" s="13">
        <v>96.1</v>
      </c>
      <c r="I129" s="66"/>
      <c r="J129" s="13">
        <f t="shared" si="5"/>
        <v>96.1</v>
      </c>
      <c r="K129" s="28"/>
    </row>
    <row r="130" spans="1:11" ht="52.5">
      <c r="A130" s="60"/>
      <c r="B130" s="110"/>
      <c r="C130" s="106" t="s">
        <v>34</v>
      </c>
      <c r="D130" s="64" t="s">
        <v>4</v>
      </c>
      <c r="E130" s="69" t="s">
        <v>62</v>
      </c>
      <c r="F130" s="10">
        <v>976.8</v>
      </c>
      <c r="G130" s="54">
        <f>SUM(F130)</f>
        <v>976.8</v>
      </c>
      <c r="H130" s="53">
        <v>984.141</v>
      </c>
      <c r="I130" s="53">
        <v>976.8</v>
      </c>
      <c r="J130" s="13">
        <f>SUM((G130/G131*H131/H130*100)+(I130/G130*100))/2</f>
        <v>99.62703515045101</v>
      </c>
      <c r="K130" s="28"/>
    </row>
    <row r="131" spans="1:11" ht="63">
      <c r="A131" s="60"/>
      <c r="B131" s="110"/>
      <c r="C131" s="107"/>
      <c r="D131" s="64" t="s">
        <v>5</v>
      </c>
      <c r="E131" s="69" t="s">
        <v>160</v>
      </c>
      <c r="F131" s="12">
        <v>88</v>
      </c>
      <c r="G131" s="31">
        <f>SUM(F131)</f>
        <v>88</v>
      </c>
      <c r="H131" s="12">
        <v>88</v>
      </c>
      <c r="I131" s="66"/>
      <c r="J131" s="13">
        <f t="shared" si="5"/>
        <v>100</v>
      </c>
      <c r="K131" s="28"/>
    </row>
    <row r="132" spans="1:11" ht="31.5">
      <c r="A132" s="60"/>
      <c r="B132" s="110"/>
      <c r="C132" s="107"/>
      <c r="D132" s="134" t="s">
        <v>6</v>
      </c>
      <c r="E132" s="27" t="s">
        <v>38</v>
      </c>
      <c r="F132" s="13">
        <v>100</v>
      </c>
      <c r="G132" s="8">
        <v>100</v>
      </c>
      <c r="H132" s="13">
        <v>95.4</v>
      </c>
      <c r="I132" s="66"/>
      <c r="J132" s="13">
        <f t="shared" si="5"/>
        <v>95.4</v>
      </c>
      <c r="K132" s="28"/>
    </row>
    <row r="133" spans="1:11" ht="21">
      <c r="A133" s="60"/>
      <c r="B133" s="110"/>
      <c r="C133" s="107"/>
      <c r="D133" s="135"/>
      <c r="E133" s="27" t="s">
        <v>39</v>
      </c>
      <c r="F133" s="13">
        <v>100</v>
      </c>
      <c r="G133" s="8">
        <v>100</v>
      </c>
      <c r="H133" s="13">
        <v>96.5</v>
      </c>
      <c r="I133" s="66"/>
      <c r="J133" s="13">
        <f t="shared" si="5"/>
        <v>96.5</v>
      </c>
      <c r="K133" s="28"/>
    </row>
    <row r="134" spans="1:11" ht="63.75" customHeight="1">
      <c r="A134" s="60"/>
      <c r="B134" s="110"/>
      <c r="C134" s="106" t="s">
        <v>28</v>
      </c>
      <c r="D134" s="64" t="s">
        <v>4</v>
      </c>
      <c r="E134" s="69" t="s">
        <v>63</v>
      </c>
      <c r="F134" s="10">
        <v>9844.528</v>
      </c>
      <c r="G134" s="54">
        <f>SUM(F134)</f>
        <v>9844.528</v>
      </c>
      <c r="H134" s="53">
        <v>9864.849</v>
      </c>
      <c r="I134" s="53">
        <v>9844.528</v>
      </c>
      <c r="J134" s="13">
        <f>SUM((G134/G135*H135/H134*100)+(I134/G134*100))/2</f>
        <v>99.86517279686694</v>
      </c>
      <c r="K134" s="28"/>
    </row>
    <row r="135" spans="1:11" ht="73.5">
      <c r="A135" s="60"/>
      <c r="B135" s="110"/>
      <c r="C135" s="107"/>
      <c r="D135" s="61" t="s">
        <v>5</v>
      </c>
      <c r="E135" s="69" t="s">
        <v>64</v>
      </c>
      <c r="F135" s="12">
        <v>15676</v>
      </c>
      <c r="G135" s="31">
        <f>SUM(F135)</f>
        <v>15676</v>
      </c>
      <c r="H135" s="12">
        <v>15666</v>
      </c>
      <c r="I135" s="66"/>
      <c r="J135" s="13">
        <f t="shared" si="5"/>
        <v>99.93620821638173</v>
      </c>
      <c r="K135" s="28"/>
    </row>
    <row r="136" spans="1:11" ht="31.5">
      <c r="A136" s="60"/>
      <c r="B136" s="110"/>
      <c r="C136" s="107"/>
      <c r="D136" s="106" t="s">
        <v>6</v>
      </c>
      <c r="E136" s="27" t="s">
        <v>38</v>
      </c>
      <c r="F136" s="13">
        <v>100</v>
      </c>
      <c r="G136" s="8">
        <v>100</v>
      </c>
      <c r="H136" s="13">
        <v>96</v>
      </c>
      <c r="I136" s="66"/>
      <c r="J136" s="13">
        <f t="shared" si="5"/>
        <v>96</v>
      </c>
      <c r="K136" s="28"/>
    </row>
    <row r="137" spans="1:11" ht="21">
      <c r="A137" s="60"/>
      <c r="B137" s="110"/>
      <c r="C137" s="108"/>
      <c r="D137" s="108"/>
      <c r="E137" s="27" t="s">
        <v>39</v>
      </c>
      <c r="F137" s="13">
        <v>100</v>
      </c>
      <c r="G137" s="8">
        <v>100</v>
      </c>
      <c r="H137" s="13">
        <v>97</v>
      </c>
      <c r="I137" s="66"/>
      <c r="J137" s="13">
        <f t="shared" si="5"/>
        <v>97</v>
      </c>
      <c r="K137" s="28"/>
    </row>
    <row r="138" spans="1:11" ht="21" customHeight="1">
      <c r="A138" s="60"/>
      <c r="B138" s="110"/>
      <c r="C138" s="113" t="s">
        <v>66</v>
      </c>
      <c r="D138" s="64" t="s">
        <v>4</v>
      </c>
      <c r="E138" s="21" t="s">
        <v>66</v>
      </c>
      <c r="F138" s="10">
        <v>24105.796</v>
      </c>
      <c r="G138" s="96">
        <f>SUM(F138)</f>
        <v>24105.796</v>
      </c>
      <c r="H138" s="53">
        <v>24128.23</v>
      </c>
      <c r="I138" s="53">
        <v>24105.796</v>
      </c>
      <c r="J138" s="13">
        <f>SUM((G138/G139*H139/H138*100)+(I138/G138*100))/2</f>
        <v>98.55620988360937</v>
      </c>
      <c r="K138" s="28"/>
    </row>
    <row r="139" spans="1:11" ht="22.5" customHeight="1">
      <c r="A139" s="60"/>
      <c r="B139" s="110"/>
      <c r="C139" s="114"/>
      <c r="D139" s="61" t="s">
        <v>5</v>
      </c>
      <c r="E139" s="21" t="s">
        <v>67</v>
      </c>
      <c r="F139" s="66">
        <v>38324</v>
      </c>
      <c r="G139" s="31">
        <f>SUM(F139)</f>
        <v>38324</v>
      </c>
      <c r="H139" s="12">
        <v>37252</v>
      </c>
      <c r="I139" s="66"/>
      <c r="J139" s="13">
        <f t="shared" si="5"/>
        <v>97.2027972027972</v>
      </c>
      <c r="K139" s="28"/>
    </row>
    <row r="140" spans="1:11" ht="31.5">
      <c r="A140" s="60"/>
      <c r="B140" s="110"/>
      <c r="C140" s="114"/>
      <c r="D140" s="134" t="s">
        <v>6</v>
      </c>
      <c r="E140" s="27" t="s">
        <v>38</v>
      </c>
      <c r="F140" s="13">
        <v>100</v>
      </c>
      <c r="G140" s="8">
        <v>100</v>
      </c>
      <c r="H140" s="13">
        <v>96</v>
      </c>
      <c r="I140" s="66"/>
      <c r="J140" s="13">
        <f t="shared" si="5"/>
        <v>96</v>
      </c>
      <c r="K140" s="28"/>
    </row>
    <row r="141" spans="1:11" ht="20.25" customHeight="1">
      <c r="A141" s="60"/>
      <c r="B141" s="110"/>
      <c r="C141" s="115"/>
      <c r="D141" s="135"/>
      <c r="E141" s="27" t="s">
        <v>39</v>
      </c>
      <c r="F141" s="13">
        <v>100</v>
      </c>
      <c r="G141" s="8">
        <v>100</v>
      </c>
      <c r="H141" s="13">
        <v>97</v>
      </c>
      <c r="I141" s="66"/>
      <c r="J141" s="13">
        <f t="shared" si="5"/>
        <v>97</v>
      </c>
      <c r="K141" s="28"/>
    </row>
    <row r="142" spans="1:11" ht="20.25" customHeight="1">
      <c r="A142" s="60"/>
      <c r="B142" s="110"/>
      <c r="C142" s="116" t="s">
        <v>68</v>
      </c>
      <c r="D142" s="64" t="s">
        <v>4</v>
      </c>
      <c r="E142" s="27" t="s">
        <v>68</v>
      </c>
      <c r="F142" s="10">
        <v>110.88</v>
      </c>
      <c r="G142" s="54">
        <f>SUM(F142)</f>
        <v>110.88</v>
      </c>
      <c r="H142" s="53">
        <v>110.88</v>
      </c>
      <c r="I142" s="53">
        <v>110.88</v>
      </c>
      <c r="J142" s="13">
        <f>SUM((G142/G143*H143/H142*100)+(I142/G142*100))/2</f>
        <v>100</v>
      </c>
      <c r="K142" s="28"/>
    </row>
    <row r="143" spans="1:11" ht="21.75" customHeight="1">
      <c r="A143" s="60"/>
      <c r="B143" s="110"/>
      <c r="C143" s="116"/>
      <c r="D143" s="64" t="s">
        <v>5</v>
      </c>
      <c r="E143" s="27" t="s">
        <v>69</v>
      </c>
      <c r="F143" s="66">
        <v>40</v>
      </c>
      <c r="G143" s="31">
        <f>SUM(F143)</f>
        <v>40</v>
      </c>
      <c r="H143" s="12">
        <v>40</v>
      </c>
      <c r="I143" s="66"/>
      <c r="J143" s="13">
        <f t="shared" si="5"/>
        <v>100</v>
      </c>
      <c r="K143" s="28"/>
    </row>
    <row r="144" spans="1:11" ht="22.5" customHeight="1">
      <c r="A144" s="60"/>
      <c r="B144" s="110"/>
      <c r="C144" s="116"/>
      <c r="D144" s="64" t="s">
        <v>6</v>
      </c>
      <c r="E144" s="27" t="s">
        <v>70</v>
      </c>
      <c r="F144" s="13">
        <v>100</v>
      </c>
      <c r="G144" s="8">
        <v>100</v>
      </c>
      <c r="H144" s="13">
        <v>100</v>
      </c>
      <c r="I144" s="66"/>
      <c r="J144" s="13">
        <f t="shared" si="5"/>
        <v>100</v>
      </c>
      <c r="K144" s="28"/>
    </row>
    <row r="145" spans="1:11" ht="21" customHeight="1">
      <c r="A145" s="60"/>
      <c r="B145" s="110"/>
      <c r="C145" s="125" t="s">
        <v>71</v>
      </c>
      <c r="D145" s="64" t="s">
        <v>4</v>
      </c>
      <c r="E145" s="27" t="s">
        <v>71</v>
      </c>
      <c r="F145" s="10">
        <v>3108</v>
      </c>
      <c r="G145" s="54">
        <f>SUM(F145)</f>
        <v>3108</v>
      </c>
      <c r="H145" s="53">
        <v>3127.721</v>
      </c>
      <c r="I145" s="53">
        <v>3108</v>
      </c>
      <c r="J145" s="13">
        <f>SUM((G145/G146*H146/H145*100)+(I145/G145*100))/2</f>
        <v>99.69794901725314</v>
      </c>
      <c r="K145" s="28"/>
    </row>
    <row r="146" spans="1:11" ht="33" customHeight="1">
      <c r="A146" s="60"/>
      <c r="B146" s="110"/>
      <c r="C146" s="126"/>
      <c r="D146" s="64" t="s">
        <v>5</v>
      </c>
      <c r="E146" s="21" t="s">
        <v>72</v>
      </c>
      <c r="F146" s="66">
        <v>3761</v>
      </c>
      <c r="G146" s="31">
        <f>SUM(F146)</f>
        <v>3761</v>
      </c>
      <c r="H146" s="12">
        <v>3762</v>
      </c>
      <c r="I146" s="66"/>
      <c r="J146" s="13">
        <f t="shared" si="5"/>
        <v>100.0265886732252</v>
      </c>
      <c r="K146" s="28"/>
    </row>
    <row r="147" spans="1:11" ht="85.5" customHeight="1">
      <c r="A147" s="109">
        <v>8</v>
      </c>
      <c r="B147" s="109" t="s">
        <v>11</v>
      </c>
      <c r="C147" s="122" t="s">
        <v>28</v>
      </c>
      <c r="D147" s="64" t="s">
        <v>4</v>
      </c>
      <c r="E147" s="69" t="s">
        <v>238</v>
      </c>
      <c r="F147" s="10">
        <v>52900</v>
      </c>
      <c r="G147" s="54">
        <f>SUM(F147)</f>
        <v>52900</v>
      </c>
      <c r="H147" s="53">
        <v>52248.404</v>
      </c>
      <c r="I147" s="53">
        <v>52807.074</v>
      </c>
      <c r="J147" s="13">
        <f>SUM((G147/G148*H148/H147*100)+(I147/G147*100))/2</f>
        <v>102.13571997361278</v>
      </c>
      <c r="K147" s="28"/>
    </row>
    <row r="148" spans="1:11" ht="84.75" customHeight="1">
      <c r="A148" s="110"/>
      <c r="B148" s="110"/>
      <c r="C148" s="124"/>
      <c r="D148" s="64" t="s">
        <v>5</v>
      </c>
      <c r="E148" s="69" t="s">
        <v>73</v>
      </c>
      <c r="F148" s="12">
        <v>25913</v>
      </c>
      <c r="G148" s="31">
        <f>SUM(F148)</f>
        <v>25913</v>
      </c>
      <c r="H148" s="12">
        <v>26732</v>
      </c>
      <c r="I148" s="9"/>
      <c r="J148" s="13">
        <f t="shared" si="5"/>
        <v>103.16057577277815</v>
      </c>
      <c r="K148" s="28"/>
    </row>
    <row r="149" spans="1:11" ht="21.75" customHeight="1">
      <c r="A149" s="110"/>
      <c r="B149" s="110"/>
      <c r="C149" s="124"/>
      <c r="D149" s="106" t="s">
        <v>6</v>
      </c>
      <c r="E149" s="27" t="s">
        <v>38</v>
      </c>
      <c r="F149" s="13">
        <v>100</v>
      </c>
      <c r="G149" s="8">
        <v>100</v>
      </c>
      <c r="H149" s="66">
        <v>100</v>
      </c>
      <c r="I149" s="66"/>
      <c r="J149" s="13">
        <f t="shared" si="5"/>
        <v>100</v>
      </c>
      <c r="K149" s="28"/>
    </row>
    <row r="150" spans="1:11" ht="21">
      <c r="A150" s="110"/>
      <c r="B150" s="110"/>
      <c r="C150" s="123"/>
      <c r="D150" s="108"/>
      <c r="E150" s="27" t="s">
        <v>39</v>
      </c>
      <c r="F150" s="8" t="s">
        <v>123</v>
      </c>
      <c r="G150" s="8" t="s">
        <v>123</v>
      </c>
      <c r="H150" s="66">
        <v>94.5</v>
      </c>
      <c r="I150" s="66"/>
      <c r="J150" s="9">
        <v>111.18</v>
      </c>
      <c r="K150" s="28"/>
    </row>
    <row r="151" spans="1:11" ht="22.5" customHeight="1">
      <c r="A151" s="110"/>
      <c r="B151" s="110"/>
      <c r="C151" s="122" t="s">
        <v>35</v>
      </c>
      <c r="D151" s="64" t="s">
        <v>4</v>
      </c>
      <c r="E151" s="43" t="s">
        <v>237</v>
      </c>
      <c r="F151" s="66">
        <v>53129.114</v>
      </c>
      <c r="G151" s="54">
        <f>SUM(F151)</f>
        <v>53129.114</v>
      </c>
      <c r="H151" s="70">
        <v>52366.872</v>
      </c>
      <c r="I151" s="70">
        <v>52204.273</v>
      </c>
      <c r="J151" s="13">
        <f>SUM((G151/G152*H152/H151*100)+(I151/G151*100))/2</f>
        <v>101.4807083736849</v>
      </c>
      <c r="K151" s="28"/>
    </row>
    <row r="152" spans="1:11" ht="31.5">
      <c r="A152" s="110"/>
      <c r="B152" s="110"/>
      <c r="C152" s="124"/>
      <c r="D152" s="64" t="s">
        <v>5</v>
      </c>
      <c r="E152" s="43" t="s">
        <v>74</v>
      </c>
      <c r="F152" s="66">
        <v>250</v>
      </c>
      <c r="G152" s="31">
        <f>SUM(F152)</f>
        <v>250</v>
      </c>
      <c r="H152" s="66">
        <v>258</v>
      </c>
      <c r="I152" s="66"/>
      <c r="J152" s="13">
        <f>SUM(H152/G152)*100</f>
        <v>103.2</v>
      </c>
      <c r="K152" s="28"/>
    </row>
    <row r="153" spans="1:11" ht="31.5">
      <c r="A153" s="110"/>
      <c r="B153" s="110"/>
      <c r="C153" s="124"/>
      <c r="D153" s="106" t="s">
        <v>6</v>
      </c>
      <c r="E153" s="27" t="s">
        <v>38</v>
      </c>
      <c r="F153" s="13">
        <v>100</v>
      </c>
      <c r="G153" s="8">
        <v>100</v>
      </c>
      <c r="H153" s="66">
        <v>100</v>
      </c>
      <c r="I153" s="66"/>
      <c r="J153" s="13">
        <f t="shared" si="5"/>
        <v>100</v>
      </c>
      <c r="K153" s="28"/>
    </row>
    <row r="154" spans="1:11" ht="21" customHeight="1">
      <c r="A154" s="110"/>
      <c r="B154" s="110"/>
      <c r="C154" s="123"/>
      <c r="D154" s="108"/>
      <c r="E154" s="27" t="s">
        <v>39</v>
      </c>
      <c r="F154" s="8" t="s">
        <v>124</v>
      </c>
      <c r="G154" s="8" t="s">
        <v>124</v>
      </c>
      <c r="H154" s="66">
        <v>98</v>
      </c>
      <c r="I154" s="66"/>
      <c r="J154" s="9">
        <v>122.5</v>
      </c>
      <c r="K154" s="28"/>
    </row>
    <row r="155" spans="1:11" ht="21" customHeight="1">
      <c r="A155" s="60"/>
      <c r="B155" s="110"/>
      <c r="C155" s="116" t="s">
        <v>97</v>
      </c>
      <c r="D155" s="61" t="s">
        <v>4</v>
      </c>
      <c r="E155" s="69" t="s">
        <v>245</v>
      </c>
      <c r="F155" s="53">
        <v>20000</v>
      </c>
      <c r="G155" s="54">
        <f>SUM(F155)</f>
        <v>20000</v>
      </c>
      <c r="H155" s="53">
        <v>19816.01</v>
      </c>
      <c r="I155" s="70">
        <v>19692.855</v>
      </c>
      <c r="J155" s="13">
        <f>SUM((G155/G156*H156/H155*100)+(I155/G155*100))/2</f>
        <v>99.69638332950856</v>
      </c>
      <c r="K155" s="28"/>
    </row>
    <row r="156" spans="1:11" ht="21" customHeight="1">
      <c r="A156" s="60"/>
      <c r="B156" s="110"/>
      <c r="C156" s="116"/>
      <c r="D156" s="61" t="s">
        <v>5</v>
      </c>
      <c r="E156" s="69" t="s">
        <v>98</v>
      </c>
      <c r="F156" s="53">
        <v>72.617</v>
      </c>
      <c r="G156" s="54">
        <f>SUM(F156)</f>
        <v>72.617</v>
      </c>
      <c r="H156" s="54">
        <f>SUM(G156)</f>
        <v>72.617</v>
      </c>
      <c r="I156" s="66"/>
      <c r="J156" s="13">
        <f>SUM(H156/G156)*100</f>
        <v>100</v>
      </c>
      <c r="K156" s="28"/>
    </row>
    <row r="157" spans="1:11" ht="21" customHeight="1">
      <c r="A157" s="60"/>
      <c r="B157" s="110"/>
      <c r="C157" s="116"/>
      <c r="D157" s="113" t="s">
        <v>6</v>
      </c>
      <c r="E157" s="69" t="s">
        <v>99</v>
      </c>
      <c r="F157" s="8">
        <v>100</v>
      </c>
      <c r="G157" s="8">
        <v>100</v>
      </c>
      <c r="H157" s="8">
        <v>100</v>
      </c>
      <c r="I157" s="66"/>
      <c r="J157" s="13">
        <f t="shared" si="5"/>
        <v>100</v>
      </c>
      <c r="K157" s="28"/>
    </row>
    <row r="158" spans="1:11" ht="21" customHeight="1">
      <c r="A158" s="60"/>
      <c r="B158" s="110"/>
      <c r="C158" s="116"/>
      <c r="D158" s="114"/>
      <c r="E158" s="69" t="s">
        <v>100</v>
      </c>
      <c r="F158" s="8">
        <v>100</v>
      </c>
      <c r="G158" s="8">
        <v>100</v>
      </c>
      <c r="H158" s="8">
        <v>100</v>
      </c>
      <c r="I158" s="66"/>
      <c r="J158" s="13">
        <f t="shared" si="5"/>
        <v>100</v>
      </c>
      <c r="K158" s="28"/>
    </row>
    <row r="159" spans="1:11" ht="21" customHeight="1">
      <c r="A159" s="60"/>
      <c r="B159" s="111"/>
      <c r="C159" s="116"/>
      <c r="D159" s="115"/>
      <c r="E159" s="69" t="s">
        <v>101</v>
      </c>
      <c r="F159" s="8">
        <v>100</v>
      </c>
      <c r="G159" s="8">
        <v>100</v>
      </c>
      <c r="H159" s="13">
        <v>99.66</v>
      </c>
      <c r="I159" s="66"/>
      <c r="J159" s="13">
        <f t="shared" si="5"/>
        <v>99.66</v>
      </c>
      <c r="K159" s="28"/>
    </row>
    <row r="160" spans="1:11" ht="53.25" customHeight="1">
      <c r="A160" s="109">
        <v>9</v>
      </c>
      <c r="B160" s="127" t="s">
        <v>159</v>
      </c>
      <c r="C160" s="128"/>
      <c r="D160" s="64" t="s">
        <v>4</v>
      </c>
      <c r="E160" s="69" t="s">
        <v>236</v>
      </c>
      <c r="F160" s="20">
        <v>13765.82259</v>
      </c>
      <c r="G160" s="41">
        <f>SUM(F160)</f>
        <v>13765.82259</v>
      </c>
      <c r="H160" s="33">
        <v>13884.45936</v>
      </c>
      <c r="I160" s="33">
        <v>13768.92013</v>
      </c>
      <c r="J160" s="13">
        <f>SUM((G160/G161*H161/H160*100)+(I160/G160*100))/2</f>
        <v>99.84089929677776</v>
      </c>
      <c r="K160" s="28"/>
    </row>
    <row r="161" spans="1:11" ht="55.5" customHeight="1">
      <c r="A161" s="110"/>
      <c r="B161" s="129"/>
      <c r="C161" s="130"/>
      <c r="D161" s="64" t="s">
        <v>5</v>
      </c>
      <c r="E161" s="69" t="s">
        <v>235</v>
      </c>
      <c r="F161" s="12">
        <v>22000</v>
      </c>
      <c r="G161" s="31">
        <f>SUM(F161)</f>
        <v>22000</v>
      </c>
      <c r="H161" s="12">
        <v>22114</v>
      </c>
      <c r="I161" s="13"/>
      <c r="J161" s="13">
        <f t="shared" si="5"/>
        <v>100.51818181818182</v>
      </c>
      <c r="K161" s="28"/>
    </row>
    <row r="162" spans="1:11" ht="31.5">
      <c r="A162" s="110"/>
      <c r="B162" s="129"/>
      <c r="C162" s="130"/>
      <c r="D162" s="113" t="s">
        <v>6</v>
      </c>
      <c r="E162" s="27" t="s">
        <v>38</v>
      </c>
      <c r="F162" s="13">
        <v>100</v>
      </c>
      <c r="G162" s="8">
        <v>100</v>
      </c>
      <c r="H162" s="13">
        <v>100</v>
      </c>
      <c r="I162" s="13"/>
      <c r="J162" s="13">
        <f t="shared" si="5"/>
        <v>100</v>
      </c>
      <c r="K162" s="28"/>
    </row>
    <row r="163" spans="1:11" ht="24.75" customHeight="1">
      <c r="A163" s="111"/>
      <c r="B163" s="131"/>
      <c r="C163" s="132"/>
      <c r="D163" s="115"/>
      <c r="E163" s="21" t="s">
        <v>39</v>
      </c>
      <c r="F163" s="13">
        <v>100</v>
      </c>
      <c r="G163" s="8">
        <v>100</v>
      </c>
      <c r="H163" s="13">
        <v>100</v>
      </c>
      <c r="I163" s="66"/>
      <c r="J163" s="13">
        <f t="shared" si="5"/>
        <v>100</v>
      </c>
      <c r="K163" s="28"/>
    </row>
    <row r="164" spans="1:11" ht="21.75" customHeight="1">
      <c r="A164" s="109">
        <v>10</v>
      </c>
      <c r="B164" s="127" t="s">
        <v>161</v>
      </c>
      <c r="C164" s="128"/>
      <c r="D164" s="64" t="s">
        <v>4</v>
      </c>
      <c r="E164" s="69" t="s">
        <v>234</v>
      </c>
      <c r="F164" s="20">
        <v>96759.60633</v>
      </c>
      <c r="G164" s="41">
        <f>SUM(F164)</f>
        <v>96759.60633</v>
      </c>
      <c r="H164" s="53">
        <v>96759.606</v>
      </c>
      <c r="I164" s="33">
        <v>96759.606</v>
      </c>
      <c r="J164" s="13">
        <f>SUM((G164/G165*H165/H164*100)+(I164/G164*100))/2</f>
        <v>98.90641710856978</v>
      </c>
      <c r="K164" s="28"/>
    </row>
    <row r="165" spans="1:11" ht="31.5">
      <c r="A165" s="110"/>
      <c r="B165" s="129"/>
      <c r="C165" s="130"/>
      <c r="D165" s="64" t="s">
        <v>5</v>
      </c>
      <c r="E165" s="69" t="s">
        <v>76</v>
      </c>
      <c r="F165" s="12">
        <v>18700</v>
      </c>
      <c r="G165" s="31">
        <f>SUM(F165)</f>
        <v>18700</v>
      </c>
      <c r="H165" s="12">
        <v>18291</v>
      </c>
      <c r="I165" s="13"/>
      <c r="J165" s="13">
        <f t="shared" si="5"/>
        <v>97.81283422459893</v>
      </c>
      <c r="K165" s="28"/>
    </row>
    <row r="166" spans="1:11" ht="43.5" customHeight="1">
      <c r="A166" s="110"/>
      <c r="B166" s="129"/>
      <c r="C166" s="130"/>
      <c r="D166" s="61" t="s">
        <v>6</v>
      </c>
      <c r="E166" s="43" t="s">
        <v>75</v>
      </c>
      <c r="F166" s="13">
        <v>100</v>
      </c>
      <c r="G166" s="8">
        <v>100</v>
      </c>
      <c r="H166" s="13">
        <v>100</v>
      </c>
      <c r="I166" s="66"/>
      <c r="J166" s="13">
        <f t="shared" si="5"/>
        <v>100</v>
      </c>
      <c r="K166" s="28"/>
    </row>
    <row r="167" spans="1:11" ht="17.25" customHeight="1">
      <c r="A167" s="117">
        <v>11</v>
      </c>
      <c r="B167" s="127" t="s">
        <v>127</v>
      </c>
      <c r="C167" s="128"/>
      <c r="D167" s="64" t="s">
        <v>4</v>
      </c>
      <c r="E167" s="72" t="s">
        <v>104</v>
      </c>
      <c r="F167" s="20">
        <v>66925.59219</v>
      </c>
      <c r="G167" s="41">
        <f>SUM(F167)</f>
        <v>66925.59219</v>
      </c>
      <c r="H167" s="90">
        <v>62177.42</v>
      </c>
      <c r="I167" s="90">
        <v>64528.4</v>
      </c>
      <c r="J167" s="13">
        <f>SUM((G167/G168*H168/H167*100)+(I167/G167*100))/2</f>
        <v>101.01552343275526</v>
      </c>
      <c r="K167" s="28"/>
    </row>
    <row r="168" spans="1:11" ht="21.75" customHeight="1">
      <c r="A168" s="117"/>
      <c r="B168" s="129"/>
      <c r="C168" s="130"/>
      <c r="D168" s="64" t="s">
        <v>5</v>
      </c>
      <c r="E168" s="72" t="s">
        <v>105</v>
      </c>
      <c r="F168" s="12">
        <v>35000</v>
      </c>
      <c r="G168" s="31">
        <f>SUM(F168)</f>
        <v>35000</v>
      </c>
      <c r="H168" s="12">
        <v>34342</v>
      </c>
      <c r="I168" s="13"/>
      <c r="J168" s="13">
        <f t="shared" si="5"/>
        <v>98.11999999999999</v>
      </c>
      <c r="K168" s="28"/>
    </row>
    <row r="169" spans="1:11" ht="21">
      <c r="A169" s="117"/>
      <c r="B169" s="129"/>
      <c r="C169" s="130"/>
      <c r="D169" s="134" t="s">
        <v>6</v>
      </c>
      <c r="E169" s="27" t="s">
        <v>91</v>
      </c>
      <c r="F169" s="13">
        <v>98</v>
      </c>
      <c r="G169" s="8">
        <v>98</v>
      </c>
      <c r="H169" s="13">
        <v>101.1</v>
      </c>
      <c r="I169" s="13"/>
      <c r="J169" s="13">
        <f t="shared" si="5"/>
        <v>103.16326530612245</v>
      </c>
      <c r="K169" s="28"/>
    </row>
    <row r="170" spans="1:11" ht="31.5">
      <c r="A170" s="117"/>
      <c r="B170" s="129"/>
      <c r="C170" s="130"/>
      <c r="D170" s="143"/>
      <c r="E170" s="69" t="s">
        <v>92</v>
      </c>
      <c r="F170" s="13">
        <v>0</v>
      </c>
      <c r="G170" s="8">
        <v>0</v>
      </c>
      <c r="H170" s="13">
        <v>0</v>
      </c>
      <c r="I170" s="66"/>
      <c r="J170" s="13">
        <v>0</v>
      </c>
      <c r="K170" s="28"/>
    </row>
    <row r="171" spans="1:11" ht="42">
      <c r="A171" s="117"/>
      <c r="B171" s="129"/>
      <c r="C171" s="130"/>
      <c r="D171" s="143"/>
      <c r="E171" s="27" t="s">
        <v>93</v>
      </c>
      <c r="F171" s="13">
        <v>0</v>
      </c>
      <c r="G171" s="8">
        <v>0</v>
      </c>
      <c r="H171" s="13">
        <v>0</v>
      </c>
      <c r="I171" s="66"/>
      <c r="J171" s="13">
        <v>0</v>
      </c>
      <c r="K171" s="28"/>
    </row>
    <row r="172" spans="1:11" ht="31.5" customHeight="1">
      <c r="A172" s="117">
        <v>12</v>
      </c>
      <c r="B172" s="127" t="s">
        <v>128</v>
      </c>
      <c r="C172" s="128"/>
      <c r="D172" s="65" t="s">
        <v>4</v>
      </c>
      <c r="E172" s="27" t="s">
        <v>233</v>
      </c>
      <c r="F172" s="10">
        <v>22394.407</v>
      </c>
      <c r="G172" s="41">
        <v>22394.407</v>
      </c>
      <c r="H172" s="88">
        <v>22694.695</v>
      </c>
      <c r="I172" s="88">
        <v>22445.664</v>
      </c>
      <c r="J172" s="13">
        <f>SUM((G172/G173*H173/H172*100)+(I172/G172*100))/2</f>
        <v>99.45285959628328</v>
      </c>
      <c r="K172" s="28"/>
    </row>
    <row r="173" spans="1:11" ht="42.75" customHeight="1">
      <c r="A173" s="117"/>
      <c r="B173" s="129"/>
      <c r="C173" s="130"/>
      <c r="D173" s="71" t="s">
        <v>5</v>
      </c>
      <c r="E173" s="27" t="s">
        <v>81</v>
      </c>
      <c r="F173" s="12">
        <v>1</v>
      </c>
      <c r="G173" s="31">
        <v>1</v>
      </c>
      <c r="H173" s="12">
        <v>1</v>
      </c>
      <c r="I173" s="12"/>
      <c r="J173" s="13">
        <f t="shared" si="5"/>
        <v>100</v>
      </c>
      <c r="K173" s="28"/>
    </row>
    <row r="174" spans="1:11" ht="62.25" customHeight="1">
      <c r="A174" s="109">
        <v>13</v>
      </c>
      <c r="B174" s="109" t="s">
        <v>162</v>
      </c>
      <c r="C174" s="122" t="s">
        <v>167</v>
      </c>
      <c r="D174" s="65" t="s">
        <v>4</v>
      </c>
      <c r="E174" s="23" t="s">
        <v>232</v>
      </c>
      <c r="F174" s="91">
        <v>1500</v>
      </c>
      <c r="G174" s="54">
        <f>SUM(F174)</f>
        <v>1500</v>
      </c>
      <c r="H174" s="70">
        <v>1413.69599</v>
      </c>
      <c r="I174" s="70">
        <v>1413.69599</v>
      </c>
      <c r="J174" s="13">
        <f>SUM((G174/G175*H175/H174*100)+(I174/G174*100))/2</f>
        <v>100.17562432552137</v>
      </c>
      <c r="K174" s="28"/>
    </row>
    <row r="175" spans="1:11" ht="73.5">
      <c r="A175" s="110"/>
      <c r="B175" s="110"/>
      <c r="C175" s="123"/>
      <c r="D175" s="57" t="s">
        <v>5</v>
      </c>
      <c r="E175" s="23" t="s">
        <v>82</v>
      </c>
      <c r="F175" s="16">
        <v>32</v>
      </c>
      <c r="G175" s="31">
        <f>SUM(F175)</f>
        <v>32</v>
      </c>
      <c r="H175" s="66">
        <v>32</v>
      </c>
      <c r="I175" s="66"/>
      <c r="J175" s="13">
        <f t="shared" si="5"/>
        <v>100</v>
      </c>
      <c r="K175" s="28"/>
    </row>
    <row r="176" spans="1:11" ht="63">
      <c r="A176" s="110"/>
      <c r="B176" s="110"/>
      <c r="C176" s="122" t="s">
        <v>164</v>
      </c>
      <c r="D176" s="65" t="s">
        <v>4</v>
      </c>
      <c r="E176" s="23" t="s">
        <v>231</v>
      </c>
      <c r="F176" s="92">
        <v>10635.52574</v>
      </c>
      <c r="G176" s="41">
        <f>SUM(F176)</f>
        <v>10635.52574</v>
      </c>
      <c r="H176" s="70">
        <v>9196.94637</v>
      </c>
      <c r="I176" s="70">
        <v>9196.94637</v>
      </c>
      <c r="J176" s="13">
        <f>SUM((G176/G177*H177/H176*100)+(I176/G176*100))/2</f>
        <v>101.78351100748789</v>
      </c>
      <c r="K176" s="28"/>
    </row>
    <row r="177" spans="1:11" ht="63">
      <c r="A177" s="110"/>
      <c r="B177" s="110"/>
      <c r="C177" s="124"/>
      <c r="D177" s="57" t="s">
        <v>5</v>
      </c>
      <c r="E177" s="23" t="s">
        <v>163</v>
      </c>
      <c r="F177" s="16">
        <v>4781</v>
      </c>
      <c r="G177" s="31">
        <f>SUM(F177)</f>
        <v>4781</v>
      </c>
      <c r="H177" s="66">
        <v>4841</v>
      </c>
      <c r="I177" s="66"/>
      <c r="J177" s="13">
        <f t="shared" si="5"/>
        <v>101.25496758000419</v>
      </c>
      <c r="K177" s="28"/>
    </row>
    <row r="178" spans="1:11" ht="31.5">
      <c r="A178" s="110"/>
      <c r="B178" s="110"/>
      <c r="C178" s="124"/>
      <c r="D178" s="113" t="s">
        <v>6</v>
      </c>
      <c r="E178" s="27" t="s">
        <v>38</v>
      </c>
      <c r="F178" s="25">
        <v>100</v>
      </c>
      <c r="G178" s="37">
        <v>100</v>
      </c>
      <c r="H178" s="66">
        <v>100</v>
      </c>
      <c r="I178" s="66"/>
      <c r="J178" s="13">
        <f t="shared" si="5"/>
        <v>100</v>
      </c>
      <c r="K178" s="28"/>
    </row>
    <row r="179" spans="1:11" ht="21">
      <c r="A179" s="110"/>
      <c r="B179" s="110"/>
      <c r="C179" s="123"/>
      <c r="D179" s="115"/>
      <c r="E179" s="27" t="s">
        <v>39</v>
      </c>
      <c r="F179" s="25">
        <v>100</v>
      </c>
      <c r="G179" s="37">
        <v>100</v>
      </c>
      <c r="H179" s="66">
        <v>100</v>
      </c>
      <c r="I179" s="66"/>
      <c r="J179" s="13">
        <f t="shared" si="5"/>
        <v>100</v>
      </c>
      <c r="K179" s="28"/>
    </row>
    <row r="180" spans="1:11" ht="31.5" customHeight="1">
      <c r="A180" s="110"/>
      <c r="B180" s="110"/>
      <c r="C180" s="118" t="s">
        <v>184</v>
      </c>
      <c r="D180" s="65" t="s">
        <v>4</v>
      </c>
      <c r="E180" s="23" t="s">
        <v>213</v>
      </c>
      <c r="F180" s="92">
        <v>11191.66074</v>
      </c>
      <c r="G180" s="41">
        <f>SUM(F180)</f>
        <v>11191.66074</v>
      </c>
      <c r="H180" s="70">
        <v>9107.65562</v>
      </c>
      <c r="I180" s="70">
        <v>9107.65562</v>
      </c>
      <c r="J180" s="13">
        <f>SUM((G180/G181*H181/H180*100)+(I180/G180*100))/2</f>
        <v>99.236069741421</v>
      </c>
      <c r="K180" s="28"/>
    </row>
    <row r="181" spans="1:11" ht="42">
      <c r="A181" s="110"/>
      <c r="B181" s="110"/>
      <c r="C181" s="118"/>
      <c r="D181" s="71" t="s">
        <v>5</v>
      </c>
      <c r="E181" s="23" t="s">
        <v>165</v>
      </c>
      <c r="F181" s="16">
        <v>5031</v>
      </c>
      <c r="G181" s="31">
        <f>SUM(F181)</f>
        <v>5031</v>
      </c>
      <c r="H181" s="66">
        <v>4794</v>
      </c>
      <c r="I181" s="66"/>
      <c r="J181" s="13">
        <f t="shared" si="5"/>
        <v>95.28920691711389</v>
      </c>
      <c r="K181" s="28"/>
    </row>
    <row r="182" spans="1:11" ht="31.5">
      <c r="A182" s="110"/>
      <c r="B182" s="110"/>
      <c r="C182" s="118"/>
      <c r="D182" s="113" t="s">
        <v>6</v>
      </c>
      <c r="E182" s="27" t="s">
        <v>38</v>
      </c>
      <c r="F182" s="25">
        <v>100</v>
      </c>
      <c r="G182" s="37">
        <v>100</v>
      </c>
      <c r="H182" s="66">
        <v>100</v>
      </c>
      <c r="I182" s="66"/>
      <c r="J182" s="13">
        <f t="shared" si="5"/>
        <v>100</v>
      </c>
      <c r="K182" s="28"/>
    </row>
    <row r="183" spans="1:11" ht="21">
      <c r="A183" s="111"/>
      <c r="B183" s="111"/>
      <c r="C183" s="118"/>
      <c r="D183" s="115"/>
      <c r="E183" s="27" t="s">
        <v>39</v>
      </c>
      <c r="F183" s="25">
        <v>100</v>
      </c>
      <c r="G183" s="37">
        <v>100</v>
      </c>
      <c r="H183" s="66">
        <v>100</v>
      </c>
      <c r="I183" s="66"/>
      <c r="J183" s="13">
        <f t="shared" si="5"/>
        <v>100</v>
      </c>
      <c r="K183" s="28"/>
    </row>
    <row r="184" spans="1:11" ht="21" customHeight="1">
      <c r="A184" s="117">
        <v>14</v>
      </c>
      <c r="B184" s="109" t="s">
        <v>248</v>
      </c>
      <c r="C184" s="112" t="s">
        <v>88</v>
      </c>
      <c r="D184" s="61" t="s">
        <v>4</v>
      </c>
      <c r="E184" s="69" t="s">
        <v>229</v>
      </c>
      <c r="F184" s="54">
        <v>5597.748</v>
      </c>
      <c r="G184" s="54">
        <f>SUM(F184)</f>
        <v>5597.748</v>
      </c>
      <c r="H184" s="33">
        <v>5638.74469</v>
      </c>
      <c r="I184" s="33">
        <v>5708.1413</v>
      </c>
      <c r="J184" s="13">
        <f>SUM((G184/G185*H185/H184*100)+(I184/G184*100))/2</f>
        <v>100.37975745397242</v>
      </c>
      <c r="K184" s="28"/>
    </row>
    <row r="185" spans="1:11" ht="19.5" customHeight="1">
      <c r="A185" s="117"/>
      <c r="B185" s="110"/>
      <c r="C185" s="112"/>
      <c r="D185" s="61" t="s">
        <v>5</v>
      </c>
      <c r="E185" s="69" t="s">
        <v>90</v>
      </c>
      <c r="F185" s="12">
        <v>2658</v>
      </c>
      <c r="G185" s="31">
        <f>SUM(F185)</f>
        <v>2658</v>
      </c>
      <c r="H185" s="12">
        <v>2645</v>
      </c>
      <c r="I185" s="9"/>
      <c r="J185" s="13">
        <f t="shared" si="5"/>
        <v>99.51091045899172</v>
      </c>
      <c r="K185" s="28"/>
    </row>
    <row r="186" spans="1:11" ht="21">
      <c r="A186" s="117"/>
      <c r="B186" s="110"/>
      <c r="C186" s="112"/>
      <c r="D186" s="113" t="s">
        <v>6</v>
      </c>
      <c r="E186" s="27" t="s">
        <v>91</v>
      </c>
      <c r="F186" s="13">
        <v>100</v>
      </c>
      <c r="G186" s="8">
        <v>100</v>
      </c>
      <c r="H186" s="13">
        <v>95</v>
      </c>
      <c r="I186" s="9"/>
      <c r="J186" s="13">
        <f t="shared" si="5"/>
        <v>95</v>
      </c>
      <c r="K186" s="28"/>
    </row>
    <row r="187" spans="1:11" ht="31.5">
      <c r="A187" s="117"/>
      <c r="B187" s="110"/>
      <c r="C187" s="112"/>
      <c r="D187" s="114"/>
      <c r="E187" s="69" t="s">
        <v>92</v>
      </c>
      <c r="F187" s="13">
        <v>0.7</v>
      </c>
      <c r="G187" s="8">
        <v>0.7</v>
      </c>
      <c r="H187" s="9">
        <v>0</v>
      </c>
      <c r="I187" s="12"/>
      <c r="J187" s="13">
        <f t="shared" si="5"/>
        <v>0</v>
      </c>
      <c r="K187" s="28"/>
    </row>
    <row r="188" spans="1:11" ht="42.75" customHeight="1">
      <c r="A188" s="117"/>
      <c r="B188" s="110"/>
      <c r="C188" s="112"/>
      <c r="D188" s="115"/>
      <c r="E188" s="27" t="s">
        <v>93</v>
      </c>
      <c r="F188" s="13">
        <v>100</v>
      </c>
      <c r="G188" s="8">
        <v>100</v>
      </c>
      <c r="H188" s="13">
        <v>100</v>
      </c>
      <c r="I188" s="13"/>
      <c r="J188" s="13">
        <f t="shared" si="5"/>
        <v>100</v>
      </c>
      <c r="K188" s="28"/>
    </row>
    <row r="189" spans="1:11" ht="18.75" customHeight="1">
      <c r="A189" s="117"/>
      <c r="B189" s="110"/>
      <c r="C189" s="112" t="s">
        <v>94</v>
      </c>
      <c r="D189" s="61" t="s">
        <v>4</v>
      </c>
      <c r="E189" s="69" t="s">
        <v>229</v>
      </c>
      <c r="F189" s="96">
        <v>26282.34</v>
      </c>
      <c r="G189" s="96">
        <f>SUM(F189)</f>
        <v>26282.34</v>
      </c>
      <c r="H189" s="88">
        <v>26384.368</v>
      </c>
      <c r="I189" s="70">
        <v>26703.7786</v>
      </c>
      <c r="J189" s="13">
        <f>SUM((G189/G190*H190/H189*100)+(I189/G189*100))/2</f>
        <v>100.29062023380962</v>
      </c>
      <c r="K189" s="28"/>
    </row>
    <row r="190" spans="1:11" ht="15" customHeight="1">
      <c r="A190" s="117"/>
      <c r="B190" s="110"/>
      <c r="C190" s="112"/>
      <c r="D190" s="61" t="s">
        <v>5</v>
      </c>
      <c r="E190" s="69" t="s">
        <v>90</v>
      </c>
      <c r="F190" s="24">
        <v>12852</v>
      </c>
      <c r="G190" s="31">
        <f>SUM(F190)</f>
        <v>12852</v>
      </c>
      <c r="H190" s="12">
        <v>12770</v>
      </c>
      <c r="I190" s="66"/>
      <c r="J190" s="13">
        <f t="shared" si="5"/>
        <v>99.36196700902583</v>
      </c>
      <c r="K190" s="28"/>
    </row>
    <row r="191" spans="1:11" ht="21">
      <c r="A191" s="117"/>
      <c r="B191" s="110"/>
      <c r="C191" s="112"/>
      <c r="D191" s="113" t="s">
        <v>6</v>
      </c>
      <c r="E191" s="27" t="s">
        <v>91</v>
      </c>
      <c r="F191" s="25">
        <v>100</v>
      </c>
      <c r="G191" s="38">
        <v>100</v>
      </c>
      <c r="H191" s="13">
        <v>95</v>
      </c>
      <c r="I191" s="66"/>
      <c r="J191" s="13">
        <f t="shared" si="5"/>
        <v>95</v>
      </c>
      <c r="K191" s="28"/>
    </row>
    <row r="192" spans="1:11" ht="12.75" customHeight="1">
      <c r="A192" s="117"/>
      <c r="B192" s="110"/>
      <c r="C192" s="112"/>
      <c r="D192" s="114"/>
      <c r="E192" s="69" t="s">
        <v>92</v>
      </c>
      <c r="F192" s="25">
        <v>0</v>
      </c>
      <c r="G192" s="38">
        <v>0</v>
      </c>
      <c r="H192" s="13">
        <v>0</v>
      </c>
      <c r="I192" s="66"/>
      <c r="J192" s="13">
        <v>0</v>
      </c>
      <c r="K192" s="28"/>
    </row>
    <row r="193" spans="1:11" ht="42.75" customHeight="1">
      <c r="A193" s="117"/>
      <c r="B193" s="110"/>
      <c r="C193" s="112"/>
      <c r="D193" s="115"/>
      <c r="E193" s="27" t="s">
        <v>93</v>
      </c>
      <c r="F193" s="25">
        <v>100</v>
      </c>
      <c r="G193" s="38">
        <v>100</v>
      </c>
      <c r="H193" s="13">
        <v>100</v>
      </c>
      <c r="I193" s="66"/>
      <c r="J193" s="13">
        <f t="shared" si="5"/>
        <v>100</v>
      </c>
      <c r="K193" s="28"/>
    </row>
    <row r="194" spans="1:11" ht="18.75" customHeight="1">
      <c r="A194" s="117"/>
      <c r="B194" s="110"/>
      <c r="C194" s="112" t="s">
        <v>95</v>
      </c>
      <c r="D194" s="61" t="s">
        <v>4</v>
      </c>
      <c r="E194" s="69" t="s">
        <v>229</v>
      </c>
      <c r="F194" s="54">
        <v>3698.472</v>
      </c>
      <c r="G194" s="54">
        <f>SUM(F194)</f>
        <v>3698.472</v>
      </c>
      <c r="H194" s="88">
        <v>3825.2583</v>
      </c>
      <c r="I194" s="53">
        <v>3870.10512</v>
      </c>
      <c r="J194" s="13">
        <f>SUM((G194/G195*H195/H194*100)+(I194/G194*100))/2</f>
        <v>98.97993199198575</v>
      </c>
      <c r="K194" s="28"/>
    </row>
    <row r="195" spans="1:11" ht="21" customHeight="1">
      <c r="A195" s="117"/>
      <c r="B195" s="110"/>
      <c r="C195" s="112"/>
      <c r="D195" s="61" t="s">
        <v>5</v>
      </c>
      <c r="E195" s="69" t="s">
        <v>90</v>
      </c>
      <c r="F195" s="24">
        <v>1752</v>
      </c>
      <c r="G195" s="31">
        <f>SUM(F195)</f>
        <v>1752</v>
      </c>
      <c r="H195" s="12">
        <v>1691</v>
      </c>
      <c r="I195" s="66"/>
      <c r="J195" s="13">
        <f t="shared" si="5"/>
        <v>96.51826484018264</v>
      </c>
      <c r="K195" s="28"/>
    </row>
    <row r="196" spans="1:11" ht="20.25" customHeight="1">
      <c r="A196" s="117"/>
      <c r="B196" s="110"/>
      <c r="C196" s="112"/>
      <c r="D196" s="113" t="s">
        <v>6</v>
      </c>
      <c r="E196" s="27" t="s">
        <v>91</v>
      </c>
      <c r="F196" s="13">
        <v>100</v>
      </c>
      <c r="G196" s="8">
        <v>100</v>
      </c>
      <c r="H196" s="13">
        <v>95</v>
      </c>
      <c r="I196" s="66"/>
      <c r="J196" s="13">
        <f t="shared" si="5"/>
        <v>95</v>
      </c>
      <c r="K196" s="28"/>
    </row>
    <row r="197" spans="1:11" ht="31.5">
      <c r="A197" s="117"/>
      <c r="B197" s="110"/>
      <c r="C197" s="112"/>
      <c r="D197" s="114"/>
      <c r="E197" s="69" t="s">
        <v>92</v>
      </c>
      <c r="F197" s="17">
        <v>0.4</v>
      </c>
      <c r="G197" s="39">
        <v>0.4</v>
      </c>
      <c r="H197" s="66">
        <v>0.03</v>
      </c>
      <c r="I197" s="66"/>
      <c r="J197" s="13">
        <f t="shared" si="5"/>
        <v>7.5</v>
      </c>
      <c r="K197" s="28"/>
    </row>
    <row r="198" spans="1:11" ht="42">
      <c r="A198" s="117"/>
      <c r="B198" s="110"/>
      <c r="C198" s="112"/>
      <c r="D198" s="115"/>
      <c r="E198" s="27" t="s">
        <v>93</v>
      </c>
      <c r="F198" s="13">
        <v>100</v>
      </c>
      <c r="G198" s="8">
        <v>100</v>
      </c>
      <c r="H198" s="13">
        <v>100</v>
      </c>
      <c r="I198" s="66"/>
      <c r="J198" s="13">
        <f t="shared" si="5"/>
        <v>100</v>
      </c>
      <c r="K198" s="28"/>
    </row>
    <row r="199" spans="1:11" ht="18.75" customHeight="1">
      <c r="A199" s="117"/>
      <c r="B199" s="110"/>
      <c r="C199" s="112" t="s">
        <v>96</v>
      </c>
      <c r="D199" s="61" t="s">
        <v>4</v>
      </c>
      <c r="E199" s="69" t="s">
        <v>89</v>
      </c>
      <c r="F199" s="54">
        <v>5460</v>
      </c>
      <c r="G199" s="54">
        <f>SUM(F199)</f>
        <v>5460</v>
      </c>
      <c r="H199" s="41">
        <v>5461.1139</v>
      </c>
      <c r="I199" s="33">
        <v>5528.07914</v>
      </c>
      <c r="J199" s="13">
        <f>SUM((G199/G200*H200/H199*100)+(I199/G199*100))/2</f>
        <v>100.61323687913452</v>
      </c>
      <c r="K199" s="28"/>
    </row>
    <row r="200" spans="1:11" ht="18.75" customHeight="1">
      <c r="A200" s="117"/>
      <c r="B200" s="110"/>
      <c r="C200" s="112"/>
      <c r="D200" s="61" t="s">
        <v>5</v>
      </c>
      <c r="E200" s="69" t="s">
        <v>90</v>
      </c>
      <c r="F200" s="66">
        <v>2730</v>
      </c>
      <c r="G200" s="31">
        <f>SUM(F200)</f>
        <v>2730</v>
      </c>
      <c r="H200" s="12">
        <v>2730</v>
      </c>
      <c r="I200" s="10"/>
      <c r="J200" s="13">
        <f t="shared" si="5"/>
        <v>100</v>
      </c>
      <c r="K200" s="28"/>
    </row>
    <row r="201" spans="1:11" ht="21">
      <c r="A201" s="117"/>
      <c r="B201" s="110"/>
      <c r="C201" s="112"/>
      <c r="D201" s="113" t="s">
        <v>6</v>
      </c>
      <c r="E201" s="27" t="s">
        <v>91</v>
      </c>
      <c r="F201" s="13">
        <v>100</v>
      </c>
      <c r="G201" s="8">
        <v>100</v>
      </c>
      <c r="H201" s="13">
        <v>95</v>
      </c>
      <c r="I201" s="10"/>
      <c r="J201" s="13">
        <f t="shared" si="5"/>
        <v>95</v>
      </c>
      <c r="K201" s="28"/>
    </row>
    <row r="202" spans="1:11" ht="31.5">
      <c r="A202" s="117"/>
      <c r="B202" s="110"/>
      <c r="C202" s="112"/>
      <c r="D202" s="114"/>
      <c r="E202" s="69" t="s">
        <v>92</v>
      </c>
      <c r="F202" s="13">
        <v>0.8</v>
      </c>
      <c r="G202" s="8">
        <v>0.8</v>
      </c>
      <c r="H202" s="9">
        <v>0.04</v>
      </c>
      <c r="I202" s="13"/>
      <c r="J202" s="13">
        <f t="shared" si="5"/>
        <v>5</v>
      </c>
      <c r="K202" s="28"/>
    </row>
    <row r="203" spans="1:11" ht="42">
      <c r="A203" s="117"/>
      <c r="B203" s="110"/>
      <c r="C203" s="112"/>
      <c r="D203" s="115"/>
      <c r="E203" s="27" t="s">
        <v>93</v>
      </c>
      <c r="F203" s="13">
        <v>100</v>
      </c>
      <c r="G203" s="8">
        <v>100</v>
      </c>
      <c r="H203" s="13">
        <v>100</v>
      </c>
      <c r="I203" s="13"/>
      <c r="J203" s="13">
        <f t="shared" si="5"/>
        <v>100</v>
      </c>
      <c r="K203" s="28"/>
    </row>
    <row r="204" spans="1:11" ht="52.5">
      <c r="A204" s="117"/>
      <c r="B204" s="110"/>
      <c r="C204" s="116" t="s">
        <v>97</v>
      </c>
      <c r="D204" s="61" t="s">
        <v>4</v>
      </c>
      <c r="E204" s="69" t="s">
        <v>230</v>
      </c>
      <c r="F204" s="10">
        <v>10938.5</v>
      </c>
      <c r="G204" s="54">
        <f>SUM(F204)</f>
        <v>10938.5</v>
      </c>
      <c r="H204" s="33">
        <v>11445.64307</v>
      </c>
      <c r="I204" s="33">
        <v>10931.77144</v>
      </c>
      <c r="J204" s="13">
        <f>SUM((G204/G205*H205/H204*100)+(I204/G204*100))/2</f>
        <v>97.75380210644174</v>
      </c>
      <c r="K204" s="28"/>
    </row>
    <row r="205" spans="1:11" ht="52.5">
      <c r="A205" s="117"/>
      <c r="B205" s="110"/>
      <c r="C205" s="116"/>
      <c r="D205" s="61" t="s">
        <v>5</v>
      </c>
      <c r="E205" s="69" t="s">
        <v>98</v>
      </c>
      <c r="F205" s="13">
        <v>25.5</v>
      </c>
      <c r="G205" s="37">
        <f>SUM(F205)</f>
        <v>25.5</v>
      </c>
      <c r="H205" s="13">
        <v>25.5</v>
      </c>
      <c r="I205" s="13"/>
      <c r="J205" s="13">
        <f t="shared" si="5"/>
        <v>100</v>
      </c>
      <c r="K205" s="28"/>
    </row>
    <row r="206" spans="1:11" ht="12.75" customHeight="1">
      <c r="A206" s="117"/>
      <c r="B206" s="110"/>
      <c r="C206" s="116"/>
      <c r="D206" s="113" t="s">
        <v>6</v>
      </c>
      <c r="E206" s="69" t="s">
        <v>99</v>
      </c>
      <c r="F206" s="13">
        <v>100</v>
      </c>
      <c r="G206" s="8">
        <v>100</v>
      </c>
      <c r="H206" s="13">
        <v>100</v>
      </c>
      <c r="I206" s="13"/>
      <c r="J206" s="13">
        <f t="shared" si="5"/>
        <v>100</v>
      </c>
      <c r="K206" s="28"/>
    </row>
    <row r="207" spans="1:11" ht="21" customHeight="1">
      <c r="A207" s="117"/>
      <c r="B207" s="110"/>
      <c r="C207" s="116"/>
      <c r="D207" s="114"/>
      <c r="E207" s="69" t="s">
        <v>100</v>
      </c>
      <c r="F207" s="13">
        <v>100</v>
      </c>
      <c r="G207" s="8">
        <v>100</v>
      </c>
      <c r="H207" s="13">
        <v>100</v>
      </c>
      <c r="I207" s="13"/>
      <c r="J207" s="13">
        <f t="shared" si="5"/>
        <v>100</v>
      </c>
      <c r="K207" s="28"/>
    </row>
    <row r="208" spans="1:11" ht="21">
      <c r="A208" s="117"/>
      <c r="B208" s="111"/>
      <c r="C208" s="116"/>
      <c r="D208" s="115"/>
      <c r="E208" s="69" t="s">
        <v>101</v>
      </c>
      <c r="F208" s="13">
        <v>100</v>
      </c>
      <c r="G208" s="8">
        <v>100</v>
      </c>
      <c r="H208" s="13">
        <v>100</v>
      </c>
      <c r="I208" s="13"/>
      <c r="J208" s="13">
        <f t="shared" si="5"/>
        <v>100</v>
      </c>
      <c r="K208" s="28"/>
    </row>
    <row r="209" spans="1:11" ht="19.5" customHeight="1">
      <c r="A209" s="117">
        <v>15</v>
      </c>
      <c r="B209" s="109" t="s">
        <v>211</v>
      </c>
      <c r="C209" s="106" t="s">
        <v>94</v>
      </c>
      <c r="D209" s="61" t="s">
        <v>4</v>
      </c>
      <c r="E209" s="69" t="s">
        <v>229</v>
      </c>
      <c r="F209" s="10">
        <v>16123.581</v>
      </c>
      <c r="G209" s="54">
        <f>SUM(F209)</f>
        <v>16123.581</v>
      </c>
      <c r="H209" s="53">
        <v>16388.8</v>
      </c>
      <c r="I209" s="53">
        <v>16571.9</v>
      </c>
      <c r="J209" s="13">
        <f>SUM((G209/G210*H210/H209*100)+(I209/G209*100))/2</f>
        <v>100.46300638734752</v>
      </c>
      <c r="K209" s="28"/>
    </row>
    <row r="210" spans="1:11" ht="13.5" customHeight="1">
      <c r="A210" s="117"/>
      <c r="B210" s="110"/>
      <c r="C210" s="107"/>
      <c r="D210" s="61" t="s">
        <v>5</v>
      </c>
      <c r="E210" s="69" t="s">
        <v>90</v>
      </c>
      <c r="F210" s="24">
        <v>9996</v>
      </c>
      <c r="G210" s="31">
        <f>SUM(F210)</f>
        <v>9996</v>
      </c>
      <c r="H210" s="12">
        <v>9972</v>
      </c>
      <c r="I210" s="35"/>
      <c r="J210" s="13">
        <f>SUM(H210/G210)*100</f>
        <v>99.75990396158463</v>
      </c>
      <c r="K210" s="28"/>
    </row>
    <row r="211" spans="1:11" ht="21" customHeight="1">
      <c r="A211" s="117"/>
      <c r="B211" s="110"/>
      <c r="C211" s="107"/>
      <c r="D211" s="113" t="s">
        <v>6</v>
      </c>
      <c r="E211" s="27" t="s">
        <v>91</v>
      </c>
      <c r="F211" s="25">
        <v>100</v>
      </c>
      <c r="G211" s="38">
        <v>100</v>
      </c>
      <c r="H211" s="13">
        <v>95</v>
      </c>
      <c r="I211" s="66"/>
      <c r="J211" s="13">
        <f>SUM(H211/G211)*100</f>
        <v>95</v>
      </c>
      <c r="K211" s="28"/>
    </row>
    <row r="212" spans="1:11" ht="31.5">
      <c r="A212" s="117"/>
      <c r="B212" s="110"/>
      <c r="C212" s="107"/>
      <c r="D212" s="114"/>
      <c r="E212" s="69" t="s">
        <v>92</v>
      </c>
      <c r="F212" s="25">
        <v>0</v>
      </c>
      <c r="G212" s="38">
        <v>0</v>
      </c>
      <c r="H212" s="13">
        <v>0</v>
      </c>
      <c r="I212" s="66"/>
      <c r="J212" s="13">
        <v>0</v>
      </c>
      <c r="K212" s="28"/>
    </row>
    <row r="213" spans="1:11" ht="42">
      <c r="A213" s="117"/>
      <c r="B213" s="110"/>
      <c r="C213" s="108"/>
      <c r="D213" s="115"/>
      <c r="E213" s="27" t="s">
        <v>93</v>
      </c>
      <c r="F213" s="25">
        <v>0</v>
      </c>
      <c r="G213" s="38">
        <v>0</v>
      </c>
      <c r="H213" s="13">
        <v>0</v>
      </c>
      <c r="I213" s="66"/>
      <c r="J213" s="13">
        <v>0</v>
      </c>
      <c r="K213" s="28"/>
    </row>
    <row r="214" spans="1:11" ht="18.75" customHeight="1">
      <c r="A214" s="117"/>
      <c r="B214" s="110"/>
      <c r="C214" s="112" t="s">
        <v>121</v>
      </c>
      <c r="D214" s="61" t="s">
        <v>4</v>
      </c>
      <c r="E214" s="69" t="s">
        <v>89</v>
      </c>
      <c r="F214" s="91">
        <v>2032.38</v>
      </c>
      <c r="G214" s="54">
        <f>SUM(F214)</f>
        <v>2032.38</v>
      </c>
      <c r="H214" s="53">
        <v>2024.5</v>
      </c>
      <c r="I214" s="53">
        <v>1706.9</v>
      </c>
      <c r="J214" s="13">
        <f>SUM((G214/G215*H215/H214*100)+(I214/G214*100))/2</f>
        <v>92.50595110067974</v>
      </c>
      <c r="K214" s="28"/>
    </row>
    <row r="215" spans="1:11" ht="21.75" customHeight="1">
      <c r="A215" s="117"/>
      <c r="B215" s="110"/>
      <c r="C215" s="112"/>
      <c r="D215" s="61" t="s">
        <v>5</v>
      </c>
      <c r="E215" s="69" t="s">
        <v>90</v>
      </c>
      <c r="F215" s="24">
        <v>1260</v>
      </c>
      <c r="G215" s="31">
        <f>SUM(F215)</f>
        <v>1260</v>
      </c>
      <c r="H215" s="12">
        <v>1268</v>
      </c>
      <c r="I215" s="35"/>
      <c r="J215" s="13">
        <f>SUM(H215/G215)*100</f>
        <v>100.63492063492063</v>
      </c>
      <c r="K215" s="28"/>
    </row>
    <row r="216" spans="1:11" ht="21" customHeight="1">
      <c r="A216" s="117"/>
      <c r="B216" s="110"/>
      <c r="C216" s="112"/>
      <c r="D216" s="113" t="s">
        <v>6</v>
      </c>
      <c r="E216" s="27" t="s">
        <v>91</v>
      </c>
      <c r="F216" s="13">
        <v>100</v>
      </c>
      <c r="G216" s="8">
        <v>100</v>
      </c>
      <c r="H216" s="13">
        <v>95</v>
      </c>
      <c r="I216" s="66"/>
      <c r="J216" s="13">
        <f>SUM(H216/G216)*100</f>
        <v>95</v>
      </c>
      <c r="K216" s="28"/>
    </row>
    <row r="217" spans="1:11" ht="31.5">
      <c r="A217" s="117"/>
      <c r="B217" s="110"/>
      <c r="C217" s="112"/>
      <c r="D217" s="114"/>
      <c r="E217" s="69" t="s">
        <v>92</v>
      </c>
      <c r="F217" s="13">
        <v>0</v>
      </c>
      <c r="G217" s="8">
        <v>0</v>
      </c>
      <c r="H217" s="13">
        <v>0</v>
      </c>
      <c r="I217" s="66"/>
      <c r="J217" s="13">
        <v>0</v>
      </c>
      <c r="K217" s="28"/>
    </row>
    <row r="218" spans="1:11" ht="42">
      <c r="A218" s="117"/>
      <c r="B218" s="110"/>
      <c r="C218" s="112"/>
      <c r="D218" s="115"/>
      <c r="E218" s="27" t="s">
        <v>93</v>
      </c>
      <c r="F218" s="13">
        <v>0</v>
      </c>
      <c r="G218" s="8">
        <v>0</v>
      </c>
      <c r="H218" s="13">
        <v>0</v>
      </c>
      <c r="I218" s="66"/>
      <c r="J218" s="13">
        <v>0</v>
      </c>
      <c r="K218" s="28"/>
    </row>
    <row r="219" spans="1:11" ht="31.5" customHeight="1">
      <c r="A219" s="117">
        <v>16</v>
      </c>
      <c r="B219" s="127" t="s">
        <v>129</v>
      </c>
      <c r="C219" s="128"/>
      <c r="D219" s="64" t="s">
        <v>4</v>
      </c>
      <c r="E219" s="69" t="s">
        <v>228</v>
      </c>
      <c r="F219" s="20">
        <v>3147.19762</v>
      </c>
      <c r="G219" s="41">
        <f>SUM(F219)</f>
        <v>3147.19762</v>
      </c>
      <c r="H219" s="33">
        <v>3098.478446</v>
      </c>
      <c r="I219" s="33">
        <v>3129.521463</v>
      </c>
      <c r="J219" s="13">
        <f>SUM((G219/G220*H220/H219*100)+(I219/G219*100))/2</f>
        <v>98.69156314322508</v>
      </c>
      <c r="K219" s="28"/>
    </row>
    <row r="220" spans="1:11" ht="20.25" customHeight="1">
      <c r="A220" s="117"/>
      <c r="B220" s="129"/>
      <c r="C220" s="130"/>
      <c r="D220" s="64" t="s">
        <v>5</v>
      </c>
      <c r="E220" s="69" t="s">
        <v>246</v>
      </c>
      <c r="F220" s="12">
        <v>28</v>
      </c>
      <c r="G220" s="31">
        <f>SUM(F220)</f>
        <v>28</v>
      </c>
      <c r="H220" s="12">
        <v>27</v>
      </c>
      <c r="I220" s="13"/>
      <c r="J220" s="13">
        <f aca="true" t="shared" si="6" ref="J220:J327">SUM(H220/G220)*100</f>
        <v>96.42857142857143</v>
      </c>
      <c r="K220" s="28"/>
    </row>
    <row r="221" spans="1:11" ht="21" customHeight="1">
      <c r="A221" s="117"/>
      <c r="B221" s="129"/>
      <c r="C221" s="130"/>
      <c r="D221" s="106" t="s">
        <v>6</v>
      </c>
      <c r="E221" s="43" t="s">
        <v>194</v>
      </c>
      <c r="F221" s="8">
        <v>95</v>
      </c>
      <c r="G221" s="8">
        <v>95</v>
      </c>
      <c r="H221" s="13">
        <v>107.92</v>
      </c>
      <c r="I221" s="13"/>
      <c r="J221" s="13">
        <f t="shared" si="6"/>
        <v>113.60000000000001</v>
      </c>
      <c r="K221" s="28"/>
    </row>
    <row r="222" spans="1:11" ht="14.25" customHeight="1">
      <c r="A222" s="117"/>
      <c r="B222" s="129"/>
      <c r="C222" s="130"/>
      <c r="D222" s="108"/>
      <c r="E222" s="43" t="s">
        <v>33</v>
      </c>
      <c r="F222" s="8">
        <v>90</v>
      </c>
      <c r="G222" s="8">
        <v>90</v>
      </c>
      <c r="H222" s="13">
        <v>94</v>
      </c>
      <c r="I222" s="13"/>
      <c r="J222" s="13">
        <f t="shared" si="6"/>
        <v>104.44444444444446</v>
      </c>
      <c r="K222" s="28"/>
    </row>
    <row r="223" spans="1:11" ht="33" customHeight="1">
      <c r="A223" s="117"/>
      <c r="B223" s="129"/>
      <c r="C223" s="130"/>
      <c r="D223" s="64" t="s">
        <v>4</v>
      </c>
      <c r="E223" s="69" t="s">
        <v>193</v>
      </c>
      <c r="F223" s="20">
        <v>11577.19238</v>
      </c>
      <c r="G223" s="41">
        <f>SUM(F223)</f>
        <v>11577.19238</v>
      </c>
      <c r="H223" s="33">
        <v>11256.96283</v>
      </c>
      <c r="I223" s="33">
        <v>11369.74403</v>
      </c>
      <c r="J223" s="13">
        <f>SUM((G223/G224*H224/H223*100)+(I223/G223*100))/2</f>
        <v>98.03019546020553</v>
      </c>
      <c r="K223" s="28"/>
    </row>
    <row r="224" spans="1:11" ht="21.75" customHeight="1">
      <c r="A224" s="117"/>
      <c r="B224" s="129"/>
      <c r="C224" s="130"/>
      <c r="D224" s="64" t="s">
        <v>5</v>
      </c>
      <c r="E224" s="69" t="s">
        <v>247</v>
      </c>
      <c r="F224" s="12">
        <v>103</v>
      </c>
      <c r="G224" s="31">
        <f>SUM(F224)</f>
        <v>103</v>
      </c>
      <c r="H224" s="12">
        <v>98</v>
      </c>
      <c r="I224" s="13"/>
      <c r="J224" s="13">
        <f t="shared" si="6"/>
        <v>95.14563106796116</v>
      </c>
      <c r="K224" s="28"/>
    </row>
    <row r="225" spans="1:11" ht="21">
      <c r="A225" s="117"/>
      <c r="B225" s="129"/>
      <c r="C225" s="130"/>
      <c r="D225" s="106" t="s">
        <v>6</v>
      </c>
      <c r="E225" s="43" t="s">
        <v>194</v>
      </c>
      <c r="F225" s="8">
        <v>95</v>
      </c>
      <c r="G225" s="8">
        <v>95</v>
      </c>
      <c r="H225" s="13">
        <v>97.73</v>
      </c>
      <c r="I225" s="13"/>
      <c r="J225" s="13">
        <f t="shared" si="6"/>
        <v>102.87368421052632</v>
      </c>
      <c r="K225" s="28"/>
    </row>
    <row r="226" spans="1:11" ht="15" customHeight="1">
      <c r="A226" s="117"/>
      <c r="B226" s="131"/>
      <c r="C226" s="132"/>
      <c r="D226" s="108"/>
      <c r="E226" s="43" t="s">
        <v>33</v>
      </c>
      <c r="F226" s="8">
        <v>90</v>
      </c>
      <c r="G226" s="8">
        <v>90</v>
      </c>
      <c r="H226" s="13">
        <v>95.1</v>
      </c>
      <c r="I226" s="66"/>
      <c r="J226" s="13">
        <f t="shared" si="6"/>
        <v>105.66666666666666</v>
      </c>
      <c r="K226" s="28"/>
    </row>
    <row r="227" spans="1:11" ht="31.5" customHeight="1">
      <c r="A227" s="117">
        <v>17</v>
      </c>
      <c r="B227" s="109" t="s">
        <v>155</v>
      </c>
      <c r="C227" s="106" t="s">
        <v>198</v>
      </c>
      <c r="D227" s="64" t="s">
        <v>4</v>
      </c>
      <c r="E227" s="69" t="s">
        <v>228</v>
      </c>
      <c r="F227" s="93">
        <v>3308.353</v>
      </c>
      <c r="G227" s="41">
        <f>SUM(F227)</f>
        <v>3308.353</v>
      </c>
      <c r="H227" s="33">
        <v>3512.26278</v>
      </c>
      <c r="I227" s="33">
        <v>3302.13785</v>
      </c>
      <c r="J227" s="13">
        <f>SUM((G227/G228*H228/H227*100)+(I227/G227*100))/2</f>
        <v>98.43042953478206</v>
      </c>
      <c r="K227" s="28"/>
    </row>
    <row r="228" spans="1:11" ht="18" customHeight="1">
      <c r="A228" s="117"/>
      <c r="B228" s="110"/>
      <c r="C228" s="107"/>
      <c r="D228" s="64" t="s">
        <v>5</v>
      </c>
      <c r="E228" s="69" t="s">
        <v>247</v>
      </c>
      <c r="F228" s="12">
        <v>33</v>
      </c>
      <c r="G228" s="31">
        <f>SUM(F228)</f>
        <v>33</v>
      </c>
      <c r="H228" s="12">
        <v>34</v>
      </c>
      <c r="I228" s="33"/>
      <c r="J228" s="13">
        <f t="shared" si="6"/>
        <v>103.03030303030303</v>
      </c>
      <c r="K228" s="28"/>
    </row>
    <row r="229" spans="1:11" ht="21.75" customHeight="1">
      <c r="A229" s="117"/>
      <c r="B229" s="110"/>
      <c r="C229" s="107"/>
      <c r="D229" s="106" t="s">
        <v>6</v>
      </c>
      <c r="E229" s="43" t="s">
        <v>194</v>
      </c>
      <c r="F229" s="8">
        <v>95</v>
      </c>
      <c r="G229" s="8">
        <v>95</v>
      </c>
      <c r="H229" s="13">
        <v>89.5</v>
      </c>
      <c r="I229" s="33"/>
      <c r="J229" s="13">
        <f t="shared" si="6"/>
        <v>94.21052631578948</v>
      </c>
      <c r="K229" s="28"/>
    </row>
    <row r="230" spans="1:11" ht="13.5" customHeight="1">
      <c r="A230" s="117"/>
      <c r="B230" s="110"/>
      <c r="C230" s="108"/>
      <c r="D230" s="108"/>
      <c r="E230" s="43" t="s">
        <v>33</v>
      </c>
      <c r="F230" s="8">
        <v>90</v>
      </c>
      <c r="G230" s="8">
        <v>90</v>
      </c>
      <c r="H230" s="13">
        <v>100</v>
      </c>
      <c r="I230" s="33"/>
      <c r="J230" s="13">
        <f t="shared" si="6"/>
        <v>111.11111111111111</v>
      </c>
      <c r="K230" s="28"/>
    </row>
    <row r="231" spans="1:11" ht="30.75" customHeight="1">
      <c r="A231" s="117"/>
      <c r="B231" s="110"/>
      <c r="C231" s="106" t="s">
        <v>195</v>
      </c>
      <c r="D231" s="64" t="s">
        <v>4</v>
      </c>
      <c r="E231" s="69" t="s">
        <v>228</v>
      </c>
      <c r="F231" s="93">
        <v>8621.769</v>
      </c>
      <c r="G231" s="54">
        <f>SUM(F231)</f>
        <v>8621.769</v>
      </c>
      <c r="H231" s="33">
        <v>8574.05326</v>
      </c>
      <c r="I231" s="33">
        <v>8061.10122</v>
      </c>
      <c r="J231" s="13">
        <f>SUM((G231/G232*H232/H231*100)+(I231/G231*100))/2</f>
        <v>95.27289791077621</v>
      </c>
      <c r="K231" s="28"/>
    </row>
    <row r="232" spans="1:11" ht="20.25" customHeight="1">
      <c r="A232" s="117"/>
      <c r="B232" s="110"/>
      <c r="C232" s="107"/>
      <c r="D232" s="64" t="s">
        <v>5</v>
      </c>
      <c r="E232" s="69" t="s">
        <v>247</v>
      </c>
      <c r="F232" s="12">
        <v>86</v>
      </c>
      <c r="G232" s="31">
        <f>SUM(F232)</f>
        <v>86</v>
      </c>
      <c r="H232" s="12">
        <v>83</v>
      </c>
      <c r="I232" s="33"/>
      <c r="J232" s="13">
        <f t="shared" si="6"/>
        <v>96.51162790697676</v>
      </c>
      <c r="K232" s="28"/>
    </row>
    <row r="233" spans="1:11" ht="21">
      <c r="A233" s="117"/>
      <c r="B233" s="110"/>
      <c r="C233" s="107"/>
      <c r="D233" s="106" t="s">
        <v>6</v>
      </c>
      <c r="E233" s="43" t="s">
        <v>194</v>
      </c>
      <c r="F233" s="8">
        <v>95</v>
      </c>
      <c r="G233" s="8">
        <v>95</v>
      </c>
      <c r="H233" s="13">
        <v>105.1</v>
      </c>
      <c r="I233" s="33"/>
      <c r="J233" s="13">
        <f t="shared" si="6"/>
        <v>110.63157894736841</v>
      </c>
      <c r="K233" s="28"/>
    </row>
    <row r="234" spans="1:11" ht="12.75" customHeight="1">
      <c r="A234" s="117"/>
      <c r="B234" s="110"/>
      <c r="C234" s="108"/>
      <c r="D234" s="108"/>
      <c r="E234" s="43" t="s">
        <v>33</v>
      </c>
      <c r="F234" s="8">
        <v>90</v>
      </c>
      <c r="G234" s="8">
        <v>90</v>
      </c>
      <c r="H234" s="13">
        <v>90.7</v>
      </c>
      <c r="I234" s="33"/>
      <c r="J234" s="13">
        <f t="shared" si="6"/>
        <v>100.77777777777779</v>
      </c>
      <c r="K234" s="28"/>
    </row>
    <row r="235" spans="1:11" ht="33.75" customHeight="1">
      <c r="A235" s="117"/>
      <c r="B235" s="110"/>
      <c r="C235" s="106" t="s">
        <v>196</v>
      </c>
      <c r="D235" s="64" t="s">
        <v>4</v>
      </c>
      <c r="E235" s="69" t="s">
        <v>193</v>
      </c>
      <c r="F235" s="93">
        <v>19048.094</v>
      </c>
      <c r="G235" s="54">
        <f>SUM(F235)</f>
        <v>19048.094</v>
      </c>
      <c r="H235" s="33">
        <v>19214.14346</v>
      </c>
      <c r="I235" s="33">
        <v>18064.63648</v>
      </c>
      <c r="J235" s="13">
        <f>SUM((G235/G236*H236/H235*100)+(I235/G235*100))/2</f>
        <v>95.94285152310172</v>
      </c>
      <c r="K235" s="28"/>
    </row>
    <row r="236" spans="1:11" ht="15" customHeight="1">
      <c r="A236" s="117"/>
      <c r="B236" s="110"/>
      <c r="C236" s="107"/>
      <c r="D236" s="64" t="s">
        <v>5</v>
      </c>
      <c r="E236" s="69" t="s">
        <v>247</v>
      </c>
      <c r="F236" s="12">
        <v>190</v>
      </c>
      <c r="G236" s="31">
        <f>SUM(F236)</f>
        <v>190</v>
      </c>
      <c r="H236" s="12">
        <v>186</v>
      </c>
      <c r="I236" s="33"/>
      <c r="J236" s="13">
        <f t="shared" si="6"/>
        <v>97.89473684210527</v>
      </c>
      <c r="K236" s="28"/>
    </row>
    <row r="237" spans="1:11" ht="21">
      <c r="A237" s="117"/>
      <c r="B237" s="110"/>
      <c r="C237" s="107"/>
      <c r="D237" s="106" t="s">
        <v>6</v>
      </c>
      <c r="E237" s="43" t="s">
        <v>194</v>
      </c>
      <c r="F237" s="8">
        <v>95</v>
      </c>
      <c r="G237" s="8">
        <v>95</v>
      </c>
      <c r="H237" s="13">
        <v>101.6</v>
      </c>
      <c r="I237" s="33"/>
      <c r="J237" s="13">
        <f t="shared" si="6"/>
        <v>106.94736842105263</v>
      </c>
      <c r="K237" s="28"/>
    </row>
    <row r="238" spans="1:11" ht="14.25" customHeight="1">
      <c r="A238" s="117"/>
      <c r="B238" s="110"/>
      <c r="C238" s="108"/>
      <c r="D238" s="108"/>
      <c r="E238" s="43" t="s">
        <v>33</v>
      </c>
      <c r="F238" s="8">
        <v>90</v>
      </c>
      <c r="G238" s="8">
        <v>90</v>
      </c>
      <c r="H238" s="13">
        <v>95.6</v>
      </c>
      <c r="I238" s="33"/>
      <c r="J238" s="13">
        <f t="shared" si="6"/>
        <v>106.22222222222221</v>
      </c>
      <c r="K238" s="28"/>
    </row>
    <row r="239" spans="1:11" ht="30.75" customHeight="1">
      <c r="A239" s="117"/>
      <c r="B239" s="110"/>
      <c r="C239" s="106" t="s">
        <v>199</v>
      </c>
      <c r="D239" s="64" t="s">
        <v>4</v>
      </c>
      <c r="E239" s="69" t="s">
        <v>228</v>
      </c>
      <c r="F239" s="93">
        <v>38898.214</v>
      </c>
      <c r="G239" s="96">
        <f>SUM(F239)</f>
        <v>38898.214</v>
      </c>
      <c r="H239" s="33">
        <v>42766.96447</v>
      </c>
      <c r="I239" s="33">
        <v>40208.38442</v>
      </c>
      <c r="J239" s="13">
        <f>SUM((G239/G240*H240/H239*100)+(I239/G239*100))/2</f>
        <v>100.20846538121253</v>
      </c>
      <c r="K239" s="28"/>
    </row>
    <row r="240" spans="1:11" ht="15.75" customHeight="1">
      <c r="A240" s="117"/>
      <c r="B240" s="110"/>
      <c r="C240" s="107"/>
      <c r="D240" s="64" t="s">
        <v>5</v>
      </c>
      <c r="E240" s="69" t="s">
        <v>247</v>
      </c>
      <c r="F240" s="12">
        <v>388</v>
      </c>
      <c r="G240" s="31">
        <f>SUM(F240)</f>
        <v>388</v>
      </c>
      <c r="H240" s="12">
        <v>414</v>
      </c>
      <c r="I240" s="33"/>
      <c r="J240" s="13">
        <f t="shared" si="6"/>
        <v>106.70103092783505</v>
      </c>
      <c r="K240" s="28"/>
    </row>
    <row r="241" spans="1:11" ht="21" customHeight="1">
      <c r="A241" s="117"/>
      <c r="B241" s="110"/>
      <c r="C241" s="107"/>
      <c r="D241" s="106" t="s">
        <v>6</v>
      </c>
      <c r="E241" s="43" t="s">
        <v>194</v>
      </c>
      <c r="F241" s="8">
        <v>95</v>
      </c>
      <c r="G241" s="8">
        <v>95</v>
      </c>
      <c r="H241" s="13">
        <v>105.9</v>
      </c>
      <c r="I241" s="33"/>
      <c r="J241" s="13">
        <f t="shared" si="6"/>
        <v>111.47368421052633</v>
      </c>
      <c r="K241" s="28"/>
    </row>
    <row r="242" spans="1:11" ht="14.25" customHeight="1">
      <c r="A242" s="117"/>
      <c r="B242" s="110"/>
      <c r="C242" s="108"/>
      <c r="D242" s="108"/>
      <c r="E242" s="43" t="s">
        <v>33</v>
      </c>
      <c r="F242" s="8">
        <v>90</v>
      </c>
      <c r="G242" s="8">
        <v>90</v>
      </c>
      <c r="H242" s="13">
        <v>95.3</v>
      </c>
      <c r="I242" s="33"/>
      <c r="J242" s="13">
        <f t="shared" si="6"/>
        <v>105.88888888888887</v>
      </c>
      <c r="K242" s="28"/>
    </row>
    <row r="243" spans="1:11" ht="30" customHeight="1">
      <c r="A243" s="117"/>
      <c r="B243" s="110"/>
      <c r="C243" s="106" t="s">
        <v>200</v>
      </c>
      <c r="D243" s="64" t="s">
        <v>4</v>
      </c>
      <c r="E243" s="69" t="s">
        <v>228</v>
      </c>
      <c r="F243" s="93">
        <v>6716.96</v>
      </c>
      <c r="G243" s="54">
        <f>SUM(F243)</f>
        <v>6716.96</v>
      </c>
      <c r="H243" s="33">
        <v>7024.52556</v>
      </c>
      <c r="I243" s="33">
        <v>6604.2757</v>
      </c>
      <c r="J243" s="13">
        <f>SUM((G243/G244*H244/H243*100)+(I243/G243*100))/2</f>
        <v>97.68556275265304</v>
      </c>
      <c r="K243" s="28"/>
    </row>
    <row r="244" spans="1:11" ht="15.75" customHeight="1">
      <c r="A244" s="117"/>
      <c r="B244" s="110"/>
      <c r="C244" s="107"/>
      <c r="D244" s="64" t="s">
        <v>5</v>
      </c>
      <c r="E244" s="69" t="s">
        <v>247</v>
      </c>
      <c r="F244" s="12">
        <v>67</v>
      </c>
      <c r="G244" s="31">
        <f>SUM(F244)</f>
        <v>67</v>
      </c>
      <c r="H244" s="12">
        <v>68</v>
      </c>
      <c r="I244" s="33"/>
      <c r="J244" s="13">
        <f t="shared" si="6"/>
        <v>101.49253731343283</v>
      </c>
      <c r="K244" s="28"/>
    </row>
    <row r="245" spans="1:11" ht="21">
      <c r="A245" s="117"/>
      <c r="B245" s="110"/>
      <c r="C245" s="107"/>
      <c r="D245" s="106" t="s">
        <v>6</v>
      </c>
      <c r="E245" s="43" t="s">
        <v>194</v>
      </c>
      <c r="F245" s="8">
        <v>95</v>
      </c>
      <c r="G245" s="8">
        <v>95</v>
      </c>
      <c r="H245" s="13">
        <v>85</v>
      </c>
      <c r="I245" s="33"/>
      <c r="J245" s="13">
        <f t="shared" si="6"/>
        <v>89.47368421052632</v>
      </c>
      <c r="K245" s="28"/>
    </row>
    <row r="246" spans="1:11" ht="12" customHeight="1">
      <c r="A246" s="117"/>
      <c r="B246" s="110"/>
      <c r="C246" s="108"/>
      <c r="D246" s="108"/>
      <c r="E246" s="43" t="s">
        <v>33</v>
      </c>
      <c r="F246" s="8">
        <v>90</v>
      </c>
      <c r="G246" s="8">
        <v>90</v>
      </c>
      <c r="H246" s="13">
        <v>94</v>
      </c>
      <c r="I246" s="33"/>
      <c r="J246" s="13">
        <f t="shared" si="6"/>
        <v>104.44444444444446</v>
      </c>
      <c r="K246" s="28"/>
    </row>
    <row r="247" spans="1:11" ht="23.25" customHeight="1">
      <c r="A247" s="117"/>
      <c r="B247" s="110"/>
      <c r="C247" s="106" t="s">
        <v>201</v>
      </c>
      <c r="D247" s="64" t="s">
        <v>4</v>
      </c>
      <c r="E247" s="69" t="s">
        <v>227</v>
      </c>
      <c r="F247" s="89">
        <v>8535.04807</v>
      </c>
      <c r="G247" s="41">
        <f aca="true" t="shared" si="7" ref="G247:G254">SUM(F247)</f>
        <v>8535.04807</v>
      </c>
      <c r="H247" s="33">
        <v>8622.85583</v>
      </c>
      <c r="I247" s="33">
        <v>8623.54859</v>
      </c>
      <c r="J247" s="13">
        <f>SUM((G247/G248*H248/H247*100)+(I247/G247*100))/2</f>
        <v>100.15599138342729</v>
      </c>
      <c r="K247" s="28"/>
    </row>
    <row r="248" spans="1:11" ht="19.5" customHeight="1">
      <c r="A248" s="117"/>
      <c r="B248" s="110"/>
      <c r="C248" s="107"/>
      <c r="D248" s="64" t="s">
        <v>5</v>
      </c>
      <c r="E248" s="69" t="s">
        <v>197</v>
      </c>
      <c r="F248" s="12">
        <v>177458</v>
      </c>
      <c r="G248" s="31">
        <f t="shared" si="7"/>
        <v>177458</v>
      </c>
      <c r="H248" s="12">
        <v>177984</v>
      </c>
      <c r="I248" s="33"/>
      <c r="J248" s="13">
        <f t="shared" si="6"/>
        <v>100.29640816418532</v>
      </c>
      <c r="K248" s="28"/>
    </row>
    <row r="249" spans="1:11" ht="26.25" customHeight="1">
      <c r="A249" s="117"/>
      <c r="B249" s="110"/>
      <c r="C249" s="106" t="s">
        <v>201</v>
      </c>
      <c r="D249" s="64" t="s">
        <v>4</v>
      </c>
      <c r="E249" s="69" t="s">
        <v>226</v>
      </c>
      <c r="F249" s="89">
        <v>978.9973</v>
      </c>
      <c r="G249" s="41">
        <f t="shared" si="7"/>
        <v>978.9973</v>
      </c>
      <c r="H249" s="33">
        <v>1109.25087</v>
      </c>
      <c r="I249" s="33">
        <v>1109.33999</v>
      </c>
      <c r="J249" s="13">
        <f>SUM((G249/G250*H250/H249*100)+(I249/G249*100))/2</f>
        <v>106.2944861079097</v>
      </c>
      <c r="K249" s="28"/>
    </row>
    <row r="250" spans="1:11" ht="15" customHeight="1">
      <c r="A250" s="117"/>
      <c r="B250" s="110"/>
      <c r="C250" s="107"/>
      <c r="D250" s="64" t="s">
        <v>5</v>
      </c>
      <c r="E250" s="69" t="s">
        <v>197</v>
      </c>
      <c r="F250" s="12">
        <v>20355</v>
      </c>
      <c r="G250" s="31">
        <f t="shared" si="7"/>
        <v>20355</v>
      </c>
      <c r="H250" s="12">
        <v>22896</v>
      </c>
      <c r="I250" s="33"/>
      <c r="J250" s="13">
        <f t="shared" si="6"/>
        <v>112.4834193072955</v>
      </c>
      <c r="K250" s="28"/>
    </row>
    <row r="251" spans="1:11" ht="20.25" customHeight="1">
      <c r="A251" s="117">
        <v>18</v>
      </c>
      <c r="B251" s="144" t="s">
        <v>12</v>
      </c>
      <c r="C251" s="116" t="s">
        <v>77</v>
      </c>
      <c r="D251" s="64" t="s">
        <v>4</v>
      </c>
      <c r="E251" s="74" t="s">
        <v>225</v>
      </c>
      <c r="F251" s="66">
        <v>12055.219</v>
      </c>
      <c r="G251" s="41">
        <f t="shared" si="7"/>
        <v>12055.219</v>
      </c>
      <c r="H251" s="94">
        <v>12021.239</v>
      </c>
      <c r="I251" s="53">
        <v>11943.608</v>
      </c>
      <c r="J251" s="13">
        <f>SUM((G251/G252*H252/H251*100)+(I251/G251*100))/2</f>
        <v>99.6784174971553</v>
      </c>
      <c r="K251" s="28"/>
    </row>
    <row r="252" spans="1:11" ht="23.25" customHeight="1">
      <c r="A252" s="117"/>
      <c r="B252" s="145"/>
      <c r="C252" s="116"/>
      <c r="D252" s="64" t="s">
        <v>5</v>
      </c>
      <c r="E252" s="75" t="s">
        <v>78</v>
      </c>
      <c r="F252" s="66">
        <v>14</v>
      </c>
      <c r="G252" s="31">
        <f t="shared" si="7"/>
        <v>14</v>
      </c>
      <c r="H252" s="67">
        <v>14</v>
      </c>
      <c r="I252" s="9"/>
      <c r="J252" s="13">
        <f t="shared" si="6"/>
        <v>100</v>
      </c>
      <c r="K252" s="28"/>
    </row>
    <row r="253" spans="1:11" ht="23.25" customHeight="1">
      <c r="A253" s="117"/>
      <c r="B253" s="145"/>
      <c r="C253" s="116" t="s">
        <v>79</v>
      </c>
      <c r="D253" s="64" t="s">
        <v>4</v>
      </c>
      <c r="E253" s="74" t="s">
        <v>224</v>
      </c>
      <c r="F253" s="10">
        <v>10147.313</v>
      </c>
      <c r="G253" s="54">
        <f t="shared" si="7"/>
        <v>10147.313</v>
      </c>
      <c r="H253" s="94">
        <v>9990.169</v>
      </c>
      <c r="I253" s="53">
        <v>9926.626</v>
      </c>
      <c r="J253" s="13">
        <f>SUM((G253/G254*H254/H253*100)+(I253/G253*100))/2</f>
        <v>118.43948064741716</v>
      </c>
      <c r="K253" s="28"/>
    </row>
    <row r="254" spans="1:11" ht="21" customHeight="1">
      <c r="A254" s="117"/>
      <c r="B254" s="145"/>
      <c r="C254" s="116"/>
      <c r="D254" s="64" t="s">
        <v>5</v>
      </c>
      <c r="E254" s="74" t="s">
        <v>80</v>
      </c>
      <c r="F254" s="66">
        <v>1084</v>
      </c>
      <c r="G254" s="31">
        <f t="shared" si="7"/>
        <v>1084</v>
      </c>
      <c r="H254" s="67">
        <v>1484</v>
      </c>
      <c r="I254" s="9"/>
      <c r="J254" s="13">
        <f t="shared" si="6"/>
        <v>136.90036900369006</v>
      </c>
      <c r="K254" s="28"/>
    </row>
    <row r="255" spans="1:11" ht="17.25" customHeight="1">
      <c r="A255" s="117">
        <v>19</v>
      </c>
      <c r="B255" s="137" t="s">
        <v>223</v>
      </c>
      <c r="C255" s="138"/>
      <c r="D255" s="76" t="s">
        <v>4</v>
      </c>
      <c r="E255" s="74" t="s">
        <v>68</v>
      </c>
      <c r="F255" s="19">
        <v>75654.4025</v>
      </c>
      <c r="G255" s="88">
        <v>75654.4025</v>
      </c>
      <c r="H255" s="33">
        <v>75249.67595</v>
      </c>
      <c r="I255" s="33">
        <v>75249.67595</v>
      </c>
      <c r="J255" s="13">
        <f>SUM((G255/G256*H256/H255*100)+(I255/G255*100))/2</f>
        <v>105.72883499451447</v>
      </c>
      <c r="K255" s="28"/>
    </row>
    <row r="256" spans="1:11" ht="21" customHeight="1">
      <c r="A256" s="117"/>
      <c r="B256" s="139"/>
      <c r="C256" s="140"/>
      <c r="D256" s="77" t="s">
        <v>5</v>
      </c>
      <c r="E256" s="74" t="s">
        <v>69</v>
      </c>
      <c r="F256" s="12">
        <v>146206</v>
      </c>
      <c r="G256" s="31">
        <v>146206</v>
      </c>
      <c r="H256" s="12">
        <v>162864</v>
      </c>
      <c r="I256" s="10"/>
      <c r="J256" s="13">
        <f t="shared" si="6"/>
        <v>111.39351326210962</v>
      </c>
      <c r="K256" s="28"/>
    </row>
    <row r="257" spans="1:11" ht="22.5" customHeight="1">
      <c r="A257" s="117"/>
      <c r="B257" s="141"/>
      <c r="C257" s="142"/>
      <c r="D257" s="77" t="s">
        <v>6</v>
      </c>
      <c r="E257" s="43" t="s">
        <v>70</v>
      </c>
      <c r="F257" s="32">
        <v>100</v>
      </c>
      <c r="G257" s="40">
        <v>100</v>
      </c>
      <c r="H257" s="55">
        <v>100</v>
      </c>
      <c r="I257" s="67"/>
      <c r="J257" s="13">
        <f t="shared" si="6"/>
        <v>100</v>
      </c>
      <c r="K257" s="28"/>
    </row>
    <row r="258" spans="1:11" ht="23.25" customHeight="1">
      <c r="A258" s="117">
        <v>20</v>
      </c>
      <c r="B258" s="109" t="s">
        <v>13</v>
      </c>
      <c r="C258" s="113" t="s">
        <v>102</v>
      </c>
      <c r="D258" s="61" t="s">
        <v>4</v>
      </c>
      <c r="E258" s="78" t="s">
        <v>222</v>
      </c>
      <c r="F258" s="95">
        <v>15462.68</v>
      </c>
      <c r="G258" s="54">
        <f>SUM(F258)</f>
        <v>15462.68</v>
      </c>
      <c r="H258" s="53">
        <v>15591.69</v>
      </c>
      <c r="I258" s="53">
        <v>15371.43</v>
      </c>
      <c r="J258" s="13">
        <f>SUM((G258/G259*H259/H258*100)+(I258/G258*100))/2</f>
        <v>99.53508772871409</v>
      </c>
      <c r="K258" s="28"/>
    </row>
    <row r="259" spans="1:11" ht="28.5" customHeight="1">
      <c r="A259" s="117"/>
      <c r="B259" s="110"/>
      <c r="C259" s="115"/>
      <c r="D259" s="64" t="s">
        <v>5</v>
      </c>
      <c r="E259" s="78" t="s">
        <v>103</v>
      </c>
      <c r="F259" s="67">
        <v>28670</v>
      </c>
      <c r="G259" s="31">
        <f>SUM(F259)</f>
        <v>28670</v>
      </c>
      <c r="H259" s="12">
        <v>28811</v>
      </c>
      <c r="I259" s="10"/>
      <c r="J259" s="13">
        <f>SUM(G259/H259)*100</f>
        <v>99.510603588907</v>
      </c>
      <c r="K259" s="28"/>
    </row>
    <row r="260" spans="1:11" ht="52.5" customHeight="1">
      <c r="A260" s="117"/>
      <c r="B260" s="110"/>
      <c r="C260" s="116" t="s">
        <v>97</v>
      </c>
      <c r="D260" s="61" t="s">
        <v>4</v>
      </c>
      <c r="E260" s="69" t="s">
        <v>221</v>
      </c>
      <c r="F260" s="10">
        <v>39114.812</v>
      </c>
      <c r="G260" s="54">
        <f>SUM(F260)</f>
        <v>39114.812</v>
      </c>
      <c r="H260" s="94">
        <v>39820.64</v>
      </c>
      <c r="I260" s="53">
        <v>38201.45</v>
      </c>
      <c r="J260" s="13">
        <f>SUM((G260/G261*H261/H260*100)+(I260/G260*100))/2</f>
        <v>97.94620120907317</v>
      </c>
      <c r="K260" s="28"/>
    </row>
    <row r="261" spans="1:11" ht="53.25" customHeight="1">
      <c r="A261" s="117"/>
      <c r="B261" s="110"/>
      <c r="C261" s="116"/>
      <c r="D261" s="61" t="s">
        <v>5</v>
      </c>
      <c r="E261" s="69" t="s">
        <v>98</v>
      </c>
      <c r="F261" s="9">
        <v>349.08</v>
      </c>
      <c r="G261" s="56">
        <f>SUM(F261)</f>
        <v>349.08</v>
      </c>
      <c r="H261" s="9">
        <v>349.08</v>
      </c>
      <c r="I261" s="9"/>
      <c r="J261" s="13">
        <f t="shared" si="6"/>
        <v>100</v>
      </c>
      <c r="K261" s="28"/>
    </row>
    <row r="262" spans="1:11" ht="14.25" customHeight="1">
      <c r="A262" s="117"/>
      <c r="B262" s="110"/>
      <c r="C262" s="116"/>
      <c r="D262" s="113" t="s">
        <v>6</v>
      </c>
      <c r="E262" s="69" t="s">
        <v>99</v>
      </c>
      <c r="F262" s="13">
        <v>100</v>
      </c>
      <c r="G262" s="8">
        <v>100</v>
      </c>
      <c r="H262" s="8">
        <v>0</v>
      </c>
      <c r="I262" s="9"/>
      <c r="J262" s="13">
        <f t="shared" si="6"/>
        <v>0</v>
      </c>
      <c r="K262" s="28"/>
    </row>
    <row r="263" spans="1:11" ht="22.5" customHeight="1">
      <c r="A263" s="117"/>
      <c r="B263" s="110"/>
      <c r="C263" s="116"/>
      <c r="D263" s="114"/>
      <c r="E263" s="69" t="s">
        <v>100</v>
      </c>
      <c r="F263" s="13">
        <v>100</v>
      </c>
      <c r="G263" s="8">
        <v>100</v>
      </c>
      <c r="H263" s="8">
        <v>0</v>
      </c>
      <c r="I263" s="9"/>
      <c r="J263" s="13">
        <f t="shared" si="6"/>
        <v>0</v>
      </c>
      <c r="K263" s="28"/>
    </row>
    <row r="264" spans="1:11" ht="21">
      <c r="A264" s="117"/>
      <c r="B264" s="111"/>
      <c r="C264" s="116"/>
      <c r="D264" s="115"/>
      <c r="E264" s="69" t="s">
        <v>101</v>
      </c>
      <c r="F264" s="13">
        <v>100</v>
      </c>
      <c r="G264" s="8">
        <v>100</v>
      </c>
      <c r="H264" s="8">
        <v>0</v>
      </c>
      <c r="I264" s="14"/>
      <c r="J264" s="13">
        <f t="shared" si="6"/>
        <v>0</v>
      </c>
      <c r="K264" s="28"/>
    </row>
    <row r="265" spans="1:11" ht="41.25" customHeight="1">
      <c r="A265" s="109">
        <v>21</v>
      </c>
      <c r="B265" s="109" t="s">
        <v>30</v>
      </c>
      <c r="C265" s="113" t="s">
        <v>83</v>
      </c>
      <c r="D265" s="64" t="s">
        <v>29</v>
      </c>
      <c r="E265" s="79" t="s">
        <v>168</v>
      </c>
      <c r="F265" s="10">
        <v>13763.468</v>
      </c>
      <c r="G265" s="54">
        <f>SUM(F265)</f>
        <v>13763.468</v>
      </c>
      <c r="H265" s="53">
        <v>13763.468</v>
      </c>
      <c r="I265" s="53">
        <v>13763.468</v>
      </c>
      <c r="J265" s="13">
        <f>SUM((G265/G267*H267/H265*100)+(I265/G265*100))/2</f>
        <v>100</v>
      </c>
      <c r="K265" s="28"/>
    </row>
    <row r="266" spans="1:11" ht="39" customHeight="1">
      <c r="A266" s="110"/>
      <c r="B266" s="110"/>
      <c r="C266" s="114"/>
      <c r="D266" s="64" t="s">
        <v>5</v>
      </c>
      <c r="E266" s="79" t="s">
        <v>169</v>
      </c>
      <c r="F266" s="66">
        <v>1</v>
      </c>
      <c r="G266" s="31">
        <f>SUM(F266)</f>
        <v>1</v>
      </c>
      <c r="H266" s="12">
        <v>1</v>
      </c>
      <c r="I266" s="19"/>
      <c r="J266" s="13">
        <f t="shared" si="6"/>
        <v>100</v>
      </c>
      <c r="K266" s="28"/>
    </row>
    <row r="267" spans="1:11" ht="41.25" customHeight="1">
      <c r="A267" s="110"/>
      <c r="B267" s="110"/>
      <c r="C267" s="115"/>
      <c r="D267" s="80" t="s">
        <v>6</v>
      </c>
      <c r="E267" s="79" t="s">
        <v>85</v>
      </c>
      <c r="F267" s="13">
        <v>100</v>
      </c>
      <c r="G267" s="37">
        <v>100</v>
      </c>
      <c r="H267" s="13">
        <v>100</v>
      </c>
      <c r="I267" s="9"/>
      <c r="J267" s="13">
        <f t="shared" si="6"/>
        <v>100</v>
      </c>
      <c r="K267" s="28"/>
    </row>
    <row r="268" spans="1:11" ht="21.75" customHeight="1">
      <c r="A268" s="110"/>
      <c r="B268" s="110"/>
      <c r="C268" s="113" t="s">
        <v>84</v>
      </c>
      <c r="D268" s="64" t="s">
        <v>29</v>
      </c>
      <c r="E268" s="81" t="s">
        <v>84</v>
      </c>
      <c r="F268" s="93">
        <v>62291.262</v>
      </c>
      <c r="G268" s="54">
        <f>SUM(F268)</f>
        <v>62291.262</v>
      </c>
      <c r="H268" s="41">
        <v>57463.83943</v>
      </c>
      <c r="I268" s="41">
        <v>57463.83943</v>
      </c>
      <c r="J268" s="13">
        <f>SUM((G268/G269*H269/H268*100)+(I268/G268*100))/2</f>
        <v>98.09319932105885</v>
      </c>
      <c r="K268" s="28"/>
    </row>
    <row r="269" spans="1:11" ht="34.5" customHeight="1">
      <c r="A269" s="110"/>
      <c r="B269" s="110"/>
      <c r="C269" s="114"/>
      <c r="D269" s="82" t="s">
        <v>5</v>
      </c>
      <c r="E269" s="81" t="s">
        <v>86</v>
      </c>
      <c r="F269" s="66">
        <v>5900</v>
      </c>
      <c r="G269" s="31">
        <f>SUM(F269)</f>
        <v>5900</v>
      </c>
      <c r="H269" s="66">
        <v>5657</v>
      </c>
      <c r="I269" s="10"/>
      <c r="J269" s="13">
        <f t="shared" si="6"/>
        <v>95.88135593220339</v>
      </c>
      <c r="K269" s="28"/>
    </row>
    <row r="270" spans="1:11" ht="22.5" customHeight="1">
      <c r="A270" s="110"/>
      <c r="B270" s="110"/>
      <c r="C270" s="115"/>
      <c r="D270" s="64" t="s">
        <v>6</v>
      </c>
      <c r="E270" s="81" t="s">
        <v>87</v>
      </c>
      <c r="F270" s="13">
        <v>100</v>
      </c>
      <c r="G270" s="8">
        <v>100</v>
      </c>
      <c r="H270" s="13">
        <v>100</v>
      </c>
      <c r="I270" s="10"/>
      <c r="J270" s="13">
        <f t="shared" si="6"/>
        <v>100</v>
      </c>
      <c r="K270" s="28"/>
    </row>
    <row r="271" spans="1:11" ht="30.75" customHeight="1">
      <c r="A271" s="109">
        <v>22</v>
      </c>
      <c r="B271" s="109" t="s">
        <v>151</v>
      </c>
      <c r="C271" s="118" t="s">
        <v>146</v>
      </c>
      <c r="D271" s="61" t="s">
        <v>4</v>
      </c>
      <c r="E271" s="52" t="s">
        <v>131</v>
      </c>
      <c r="F271" s="86">
        <v>323.78</v>
      </c>
      <c r="G271" s="54">
        <f>SUM(F271)</f>
        <v>323.78</v>
      </c>
      <c r="H271" s="10">
        <v>310.6</v>
      </c>
      <c r="I271" s="10">
        <v>323.78</v>
      </c>
      <c r="J271" s="13">
        <f>SUM((G271/G272*H272/H271*100)+(I271/G271*100))/2</f>
        <v>102.12169993560849</v>
      </c>
      <c r="K271" s="28"/>
    </row>
    <row r="272" spans="1:11" ht="30" customHeight="1">
      <c r="A272" s="110"/>
      <c r="B272" s="110"/>
      <c r="C272" s="118"/>
      <c r="D272" s="61" t="s">
        <v>5</v>
      </c>
      <c r="E272" s="52" t="s">
        <v>132</v>
      </c>
      <c r="F272" s="30">
        <v>2</v>
      </c>
      <c r="G272" s="31">
        <f>SUM(F272)</f>
        <v>2</v>
      </c>
      <c r="H272" s="66">
        <v>2</v>
      </c>
      <c r="I272" s="10"/>
      <c r="J272" s="13">
        <f t="shared" si="6"/>
        <v>100</v>
      </c>
      <c r="K272" s="28"/>
    </row>
    <row r="273" spans="1:11" ht="32.25" customHeight="1">
      <c r="A273" s="110"/>
      <c r="B273" s="110"/>
      <c r="C273" s="118"/>
      <c r="D273" s="106" t="s">
        <v>6</v>
      </c>
      <c r="E273" s="52" t="s">
        <v>38</v>
      </c>
      <c r="F273" s="105">
        <v>100</v>
      </c>
      <c r="G273" s="105">
        <v>100</v>
      </c>
      <c r="H273" s="13">
        <v>100</v>
      </c>
      <c r="I273" s="10"/>
      <c r="J273" s="13">
        <f t="shared" si="6"/>
        <v>100</v>
      </c>
      <c r="K273" s="28"/>
    </row>
    <row r="274" spans="1:11" ht="22.5" customHeight="1">
      <c r="A274" s="110"/>
      <c r="B274" s="110"/>
      <c r="C274" s="118"/>
      <c r="D274" s="108"/>
      <c r="E274" s="52" t="s">
        <v>39</v>
      </c>
      <c r="F274" s="105">
        <v>100</v>
      </c>
      <c r="G274" s="105">
        <v>100</v>
      </c>
      <c r="H274" s="13">
        <v>100</v>
      </c>
      <c r="I274" s="10"/>
      <c r="J274" s="13">
        <f t="shared" si="6"/>
        <v>100</v>
      </c>
      <c r="K274" s="28"/>
    </row>
    <row r="275" spans="1:11" ht="30.75" customHeight="1">
      <c r="A275" s="110"/>
      <c r="B275" s="110"/>
      <c r="C275" s="118" t="s">
        <v>133</v>
      </c>
      <c r="D275" s="61" t="s">
        <v>4</v>
      </c>
      <c r="E275" s="52" t="s">
        <v>131</v>
      </c>
      <c r="F275" s="86">
        <v>2949.3</v>
      </c>
      <c r="G275" s="54">
        <f>SUM(F275)</f>
        <v>2949.3</v>
      </c>
      <c r="H275" s="10">
        <v>2829.1</v>
      </c>
      <c r="I275" s="10">
        <v>2949.3</v>
      </c>
      <c r="J275" s="13">
        <f>SUM((G275/G276*H276/H275*100)+(I275/G275*100))/2</f>
        <v>102.12435050015907</v>
      </c>
      <c r="K275" s="28"/>
    </row>
    <row r="276" spans="1:11" ht="31.5" customHeight="1">
      <c r="A276" s="110"/>
      <c r="B276" s="110"/>
      <c r="C276" s="118"/>
      <c r="D276" s="61" t="s">
        <v>5</v>
      </c>
      <c r="E276" s="52" t="s">
        <v>132</v>
      </c>
      <c r="F276" s="30">
        <v>10</v>
      </c>
      <c r="G276" s="31">
        <f>SUM(F276)</f>
        <v>10</v>
      </c>
      <c r="H276" s="66">
        <v>10</v>
      </c>
      <c r="I276" s="10"/>
      <c r="J276" s="13">
        <f t="shared" si="6"/>
        <v>100</v>
      </c>
      <c r="K276" s="28"/>
    </row>
    <row r="277" spans="1:11" ht="30" customHeight="1">
      <c r="A277" s="110"/>
      <c r="B277" s="110"/>
      <c r="C277" s="118"/>
      <c r="D277" s="106" t="s">
        <v>6</v>
      </c>
      <c r="E277" s="52" t="s">
        <v>38</v>
      </c>
      <c r="F277" s="105">
        <v>100</v>
      </c>
      <c r="G277" s="105">
        <v>100</v>
      </c>
      <c r="H277" s="13">
        <v>100</v>
      </c>
      <c r="I277" s="10"/>
      <c r="J277" s="13">
        <f t="shared" si="6"/>
        <v>100</v>
      </c>
      <c r="K277" s="28"/>
    </row>
    <row r="278" spans="1:11" ht="22.5" customHeight="1">
      <c r="A278" s="110"/>
      <c r="B278" s="110"/>
      <c r="C278" s="118"/>
      <c r="D278" s="108"/>
      <c r="E278" s="52" t="s">
        <v>39</v>
      </c>
      <c r="F278" s="105">
        <v>100</v>
      </c>
      <c r="G278" s="105">
        <v>100</v>
      </c>
      <c r="H278" s="13">
        <v>100</v>
      </c>
      <c r="I278" s="10"/>
      <c r="J278" s="13">
        <f t="shared" si="6"/>
        <v>100</v>
      </c>
      <c r="K278" s="28"/>
    </row>
    <row r="279" spans="1:11" ht="31.5" customHeight="1">
      <c r="A279" s="110"/>
      <c r="B279" s="110"/>
      <c r="C279" s="118" t="s">
        <v>134</v>
      </c>
      <c r="D279" s="61" t="s">
        <v>4</v>
      </c>
      <c r="E279" s="52" t="s">
        <v>131</v>
      </c>
      <c r="F279" s="86">
        <v>919.68</v>
      </c>
      <c r="G279" s="54">
        <f>SUM(F279)</f>
        <v>919.68</v>
      </c>
      <c r="H279" s="10">
        <v>882.2</v>
      </c>
      <c r="I279" s="10">
        <v>919.68</v>
      </c>
      <c r="J279" s="13">
        <f>SUM((G279/G280*H280/H279*100)+(I279/G279*100))/2</f>
        <v>102.124234867377</v>
      </c>
      <c r="K279" s="28"/>
    </row>
    <row r="280" spans="1:11" ht="32.25" customHeight="1">
      <c r="A280" s="110"/>
      <c r="B280" s="110"/>
      <c r="C280" s="118"/>
      <c r="D280" s="61" t="s">
        <v>5</v>
      </c>
      <c r="E280" s="52" t="s">
        <v>132</v>
      </c>
      <c r="F280" s="30">
        <v>4</v>
      </c>
      <c r="G280" s="31">
        <f>SUM(F280)</f>
        <v>4</v>
      </c>
      <c r="H280" s="66">
        <v>4</v>
      </c>
      <c r="I280" s="10"/>
      <c r="J280" s="13">
        <f t="shared" si="6"/>
        <v>100</v>
      </c>
      <c r="K280" s="28"/>
    </row>
    <row r="281" spans="1:11" ht="31.5" customHeight="1">
      <c r="A281" s="110"/>
      <c r="B281" s="110"/>
      <c r="C281" s="118"/>
      <c r="D281" s="106" t="s">
        <v>6</v>
      </c>
      <c r="E281" s="52" t="s">
        <v>38</v>
      </c>
      <c r="F281" s="105">
        <v>100</v>
      </c>
      <c r="G281" s="105">
        <v>100</v>
      </c>
      <c r="H281" s="13">
        <v>100</v>
      </c>
      <c r="I281" s="10"/>
      <c r="J281" s="13">
        <f t="shared" si="6"/>
        <v>100</v>
      </c>
      <c r="K281" s="28"/>
    </row>
    <row r="282" spans="1:11" ht="22.5" customHeight="1">
      <c r="A282" s="110"/>
      <c r="B282" s="110"/>
      <c r="C282" s="118"/>
      <c r="D282" s="108"/>
      <c r="E282" s="52" t="s">
        <v>39</v>
      </c>
      <c r="F282" s="105">
        <v>100</v>
      </c>
      <c r="G282" s="105">
        <v>100</v>
      </c>
      <c r="H282" s="13">
        <v>100</v>
      </c>
      <c r="I282" s="10"/>
      <c r="J282" s="13">
        <f t="shared" si="6"/>
        <v>100</v>
      </c>
      <c r="K282" s="28"/>
    </row>
    <row r="283" spans="1:11" ht="33" customHeight="1">
      <c r="A283" s="110"/>
      <c r="B283" s="110"/>
      <c r="C283" s="118" t="s">
        <v>135</v>
      </c>
      <c r="D283" s="61" t="s">
        <v>4</v>
      </c>
      <c r="E283" s="52" t="s">
        <v>131</v>
      </c>
      <c r="F283" s="86">
        <v>763.95</v>
      </c>
      <c r="G283" s="54">
        <f>SUM(F283)</f>
        <v>763.95</v>
      </c>
      <c r="H283" s="10">
        <v>732.8</v>
      </c>
      <c r="I283" s="10">
        <v>763.95</v>
      </c>
      <c r="J283" s="13">
        <f>SUM((G283/G284*H284/H283*100)+(I283/G283*100))/2</f>
        <v>102.12540938864629</v>
      </c>
      <c r="K283" s="28"/>
    </row>
    <row r="284" spans="1:11" ht="33" customHeight="1">
      <c r="A284" s="110"/>
      <c r="B284" s="110"/>
      <c r="C284" s="118"/>
      <c r="D284" s="61" t="s">
        <v>5</v>
      </c>
      <c r="E284" s="52" t="s">
        <v>132</v>
      </c>
      <c r="F284" s="30">
        <v>3</v>
      </c>
      <c r="G284" s="31">
        <f>SUM(F284)</f>
        <v>3</v>
      </c>
      <c r="H284" s="66">
        <v>3</v>
      </c>
      <c r="I284" s="10"/>
      <c r="J284" s="13">
        <f t="shared" si="6"/>
        <v>100</v>
      </c>
      <c r="K284" s="28"/>
    </row>
    <row r="285" spans="1:11" ht="33" customHeight="1">
      <c r="A285" s="110"/>
      <c r="B285" s="110"/>
      <c r="C285" s="118"/>
      <c r="D285" s="106" t="s">
        <v>6</v>
      </c>
      <c r="E285" s="52" t="s">
        <v>38</v>
      </c>
      <c r="F285" s="105">
        <v>100</v>
      </c>
      <c r="G285" s="105">
        <v>100</v>
      </c>
      <c r="H285" s="66">
        <v>0</v>
      </c>
      <c r="I285" s="10"/>
      <c r="J285" s="13">
        <f t="shared" si="6"/>
        <v>0</v>
      </c>
      <c r="K285" s="28"/>
    </row>
    <row r="286" spans="1:11" ht="22.5" customHeight="1">
      <c r="A286" s="110"/>
      <c r="B286" s="110"/>
      <c r="C286" s="118"/>
      <c r="D286" s="108"/>
      <c r="E286" s="52" t="s">
        <v>39</v>
      </c>
      <c r="F286" s="105">
        <v>100</v>
      </c>
      <c r="G286" s="105">
        <v>100</v>
      </c>
      <c r="H286" s="66">
        <v>0</v>
      </c>
      <c r="I286" s="10"/>
      <c r="J286" s="13">
        <f t="shared" si="6"/>
        <v>0</v>
      </c>
      <c r="K286" s="28"/>
    </row>
    <row r="287" spans="1:11" ht="34.5" customHeight="1">
      <c r="A287" s="110"/>
      <c r="B287" s="110"/>
      <c r="C287" s="118" t="s">
        <v>136</v>
      </c>
      <c r="D287" s="61" t="s">
        <v>4</v>
      </c>
      <c r="E287" s="52" t="s">
        <v>131</v>
      </c>
      <c r="F287" s="86">
        <v>13936.43</v>
      </c>
      <c r="G287" s="54">
        <f>SUM(F287)</f>
        <v>13936.43</v>
      </c>
      <c r="H287" s="10">
        <v>13368.7</v>
      </c>
      <c r="I287" s="10">
        <v>13936.43</v>
      </c>
      <c r="J287" s="13">
        <f>SUM((G287/G288*H288/H287*100)+(I287/G287*100))/2</f>
        <v>102.12335530006658</v>
      </c>
      <c r="K287" s="28"/>
    </row>
    <row r="288" spans="1:11" ht="31.5" customHeight="1">
      <c r="A288" s="110"/>
      <c r="B288" s="110"/>
      <c r="C288" s="118"/>
      <c r="D288" s="61" t="s">
        <v>5</v>
      </c>
      <c r="E288" s="52" t="s">
        <v>132</v>
      </c>
      <c r="F288" s="30">
        <v>73</v>
      </c>
      <c r="G288" s="31">
        <f>SUM(F288)</f>
        <v>73</v>
      </c>
      <c r="H288" s="66">
        <v>73</v>
      </c>
      <c r="I288" s="10"/>
      <c r="J288" s="13">
        <f t="shared" si="6"/>
        <v>100</v>
      </c>
      <c r="K288" s="28"/>
    </row>
    <row r="289" spans="1:11" ht="29.25" customHeight="1">
      <c r="A289" s="110"/>
      <c r="B289" s="110"/>
      <c r="C289" s="118"/>
      <c r="D289" s="106" t="s">
        <v>6</v>
      </c>
      <c r="E289" s="52" t="s">
        <v>38</v>
      </c>
      <c r="F289" s="105">
        <v>100</v>
      </c>
      <c r="G289" s="105">
        <v>100</v>
      </c>
      <c r="H289" s="13">
        <v>100</v>
      </c>
      <c r="I289" s="10"/>
      <c r="J289" s="13">
        <f t="shared" si="6"/>
        <v>100</v>
      </c>
      <c r="K289" s="28"/>
    </row>
    <row r="290" spans="1:11" ht="22.5" customHeight="1">
      <c r="A290" s="110"/>
      <c r="B290" s="110"/>
      <c r="C290" s="118"/>
      <c r="D290" s="108"/>
      <c r="E290" s="52" t="s">
        <v>39</v>
      </c>
      <c r="F290" s="105">
        <v>100</v>
      </c>
      <c r="G290" s="105">
        <v>100</v>
      </c>
      <c r="H290" s="13">
        <v>100</v>
      </c>
      <c r="I290" s="10"/>
      <c r="J290" s="13">
        <f t="shared" si="6"/>
        <v>100</v>
      </c>
      <c r="K290" s="28"/>
    </row>
    <row r="291" spans="1:11" ht="30.75" customHeight="1">
      <c r="A291" s="110"/>
      <c r="B291" s="110"/>
      <c r="C291" s="118" t="s">
        <v>152</v>
      </c>
      <c r="D291" s="61" t="s">
        <v>4</v>
      </c>
      <c r="E291" s="52" t="s">
        <v>131</v>
      </c>
      <c r="F291" s="86">
        <v>519.75</v>
      </c>
      <c r="G291" s="54">
        <f>SUM(F291)</f>
        <v>519.75</v>
      </c>
      <c r="H291" s="10">
        <v>498.6</v>
      </c>
      <c r="I291" s="10">
        <v>519.75</v>
      </c>
      <c r="J291" s="13">
        <f>SUM((G291/G292*H292/H291*100)+(I291/G291*100))/2</f>
        <v>102.12093862815884</v>
      </c>
      <c r="K291" s="28"/>
    </row>
    <row r="292" spans="1:11" ht="31.5" customHeight="1">
      <c r="A292" s="110"/>
      <c r="B292" s="110"/>
      <c r="C292" s="118"/>
      <c r="D292" s="61" t="s">
        <v>5</v>
      </c>
      <c r="E292" s="52" t="s">
        <v>132</v>
      </c>
      <c r="F292" s="30">
        <v>3</v>
      </c>
      <c r="G292" s="31">
        <f>SUM(F292)</f>
        <v>3</v>
      </c>
      <c r="H292" s="66">
        <v>3</v>
      </c>
      <c r="I292" s="10"/>
      <c r="J292" s="13">
        <f t="shared" si="6"/>
        <v>100</v>
      </c>
      <c r="K292" s="28"/>
    </row>
    <row r="293" spans="1:11" ht="30.75" customHeight="1">
      <c r="A293" s="110"/>
      <c r="B293" s="110"/>
      <c r="C293" s="118"/>
      <c r="D293" s="106" t="s">
        <v>6</v>
      </c>
      <c r="E293" s="52" t="s">
        <v>38</v>
      </c>
      <c r="F293" s="105">
        <v>100</v>
      </c>
      <c r="G293" s="105">
        <v>100</v>
      </c>
      <c r="H293" s="13">
        <v>100</v>
      </c>
      <c r="I293" s="10"/>
      <c r="J293" s="13">
        <f t="shared" si="6"/>
        <v>100</v>
      </c>
      <c r="K293" s="28"/>
    </row>
    <row r="294" spans="1:11" ht="21" customHeight="1">
      <c r="A294" s="110"/>
      <c r="B294" s="110"/>
      <c r="C294" s="118"/>
      <c r="D294" s="108"/>
      <c r="E294" s="52" t="s">
        <v>39</v>
      </c>
      <c r="F294" s="105">
        <v>100</v>
      </c>
      <c r="G294" s="105">
        <v>100</v>
      </c>
      <c r="H294" s="13">
        <v>100</v>
      </c>
      <c r="I294" s="10"/>
      <c r="J294" s="13">
        <f t="shared" si="6"/>
        <v>100</v>
      </c>
      <c r="K294" s="28"/>
    </row>
    <row r="295" spans="1:11" ht="30.75" customHeight="1">
      <c r="A295" s="110"/>
      <c r="B295" s="110"/>
      <c r="C295" s="118" t="s">
        <v>153</v>
      </c>
      <c r="D295" s="61" t="s">
        <v>4</v>
      </c>
      <c r="E295" s="52" t="s">
        <v>131</v>
      </c>
      <c r="F295" s="86">
        <v>1390.4</v>
      </c>
      <c r="G295" s="54">
        <f>SUM(F295)</f>
        <v>1390.4</v>
      </c>
      <c r="H295" s="10">
        <v>1333.8</v>
      </c>
      <c r="I295" s="10">
        <v>1390.4</v>
      </c>
      <c r="J295" s="13">
        <f>SUM((G295/G296*H296/H295*100)+(I295/G295*100))/2</f>
        <v>102.12175738491527</v>
      </c>
      <c r="K295" s="28"/>
    </row>
    <row r="296" spans="1:11" ht="42">
      <c r="A296" s="110"/>
      <c r="B296" s="110"/>
      <c r="C296" s="118"/>
      <c r="D296" s="61" t="s">
        <v>5</v>
      </c>
      <c r="E296" s="52" t="s">
        <v>132</v>
      </c>
      <c r="F296" s="30">
        <v>11</v>
      </c>
      <c r="G296" s="31">
        <f>SUM(F296)</f>
        <v>11</v>
      </c>
      <c r="H296" s="66">
        <v>11</v>
      </c>
      <c r="I296" s="10"/>
      <c r="J296" s="13">
        <f t="shared" si="6"/>
        <v>100</v>
      </c>
      <c r="K296" s="28"/>
    </row>
    <row r="297" spans="1:11" ht="31.5">
      <c r="A297" s="110"/>
      <c r="B297" s="110"/>
      <c r="C297" s="118"/>
      <c r="D297" s="106" t="s">
        <v>6</v>
      </c>
      <c r="E297" s="52" t="s">
        <v>38</v>
      </c>
      <c r="F297" s="105">
        <v>100</v>
      </c>
      <c r="G297" s="105">
        <v>100</v>
      </c>
      <c r="H297" s="13">
        <v>100</v>
      </c>
      <c r="I297" s="10"/>
      <c r="J297" s="13">
        <f t="shared" si="6"/>
        <v>100</v>
      </c>
      <c r="K297" s="28"/>
    </row>
    <row r="298" spans="1:11" ht="22.5" customHeight="1">
      <c r="A298" s="110"/>
      <c r="B298" s="110"/>
      <c r="C298" s="118"/>
      <c r="D298" s="108"/>
      <c r="E298" s="52" t="s">
        <v>39</v>
      </c>
      <c r="F298" s="105">
        <v>100</v>
      </c>
      <c r="G298" s="105">
        <v>100</v>
      </c>
      <c r="H298" s="13">
        <v>100</v>
      </c>
      <c r="I298" s="10"/>
      <c r="J298" s="13">
        <f t="shared" si="6"/>
        <v>100</v>
      </c>
      <c r="K298" s="28"/>
    </row>
    <row r="299" spans="1:11" ht="19.5" customHeight="1">
      <c r="A299" s="110"/>
      <c r="B299" s="110"/>
      <c r="C299" s="112" t="s">
        <v>141</v>
      </c>
      <c r="D299" s="61" t="s">
        <v>4</v>
      </c>
      <c r="E299" s="52" t="s">
        <v>137</v>
      </c>
      <c r="F299" s="86">
        <v>697.5</v>
      </c>
      <c r="G299" s="54">
        <f>SUM(F299)</f>
        <v>697.5</v>
      </c>
      <c r="H299" s="10">
        <v>448.1</v>
      </c>
      <c r="I299" s="10">
        <v>598.364</v>
      </c>
      <c r="J299" s="13">
        <f>SUM((G299/G300*H300/H299*100)+(I299/G299*100))/2</f>
        <v>199.38756284399523</v>
      </c>
      <c r="K299" s="28"/>
    </row>
    <row r="300" spans="1:11" ht="22.5" customHeight="1">
      <c r="A300" s="110"/>
      <c r="B300" s="110"/>
      <c r="C300" s="112"/>
      <c r="D300" s="61" t="s">
        <v>5</v>
      </c>
      <c r="E300" s="52" t="s">
        <v>138</v>
      </c>
      <c r="F300" s="30">
        <v>279</v>
      </c>
      <c r="G300" s="31">
        <f>SUM(F300)</f>
        <v>279</v>
      </c>
      <c r="H300" s="66">
        <v>561</v>
      </c>
      <c r="I300" s="10"/>
      <c r="J300" s="13">
        <f t="shared" si="6"/>
        <v>201.0752688172043</v>
      </c>
      <c r="K300" s="28"/>
    </row>
    <row r="301" spans="1:11" ht="22.5" customHeight="1">
      <c r="A301" s="110"/>
      <c r="B301" s="110"/>
      <c r="C301" s="112"/>
      <c r="D301" s="71" t="s">
        <v>6</v>
      </c>
      <c r="E301" s="52" t="s">
        <v>181</v>
      </c>
      <c r="F301" s="36">
        <v>100</v>
      </c>
      <c r="G301" s="36">
        <v>100</v>
      </c>
      <c r="H301" s="36">
        <v>100</v>
      </c>
      <c r="I301" s="10"/>
      <c r="J301" s="13">
        <f t="shared" si="6"/>
        <v>100</v>
      </c>
      <c r="K301" s="28"/>
    </row>
    <row r="302" spans="1:11" ht="18" customHeight="1">
      <c r="A302" s="110"/>
      <c r="B302" s="110"/>
      <c r="C302" s="112" t="s">
        <v>142</v>
      </c>
      <c r="D302" s="61" t="s">
        <v>4</v>
      </c>
      <c r="E302" s="52" t="s">
        <v>137</v>
      </c>
      <c r="F302" s="86">
        <v>1171.8</v>
      </c>
      <c r="G302" s="54">
        <f>SUM(F302)</f>
        <v>1171.8</v>
      </c>
      <c r="H302" s="10">
        <v>762.9</v>
      </c>
      <c r="I302" s="10">
        <v>1018.837</v>
      </c>
      <c r="J302" s="13">
        <f>SUM((G302/G303*H303/H302*100)+(I302/G302*100))/2</f>
        <v>197.8970697181377</v>
      </c>
      <c r="K302" s="28"/>
    </row>
    <row r="303" spans="1:11" ht="21" customHeight="1">
      <c r="A303" s="110"/>
      <c r="B303" s="110"/>
      <c r="C303" s="112"/>
      <c r="D303" s="61" t="s">
        <v>5</v>
      </c>
      <c r="E303" s="52" t="s">
        <v>140</v>
      </c>
      <c r="F303" s="30">
        <v>279</v>
      </c>
      <c r="G303" s="31">
        <f>SUM(F303)</f>
        <v>279</v>
      </c>
      <c r="H303" s="66">
        <v>561</v>
      </c>
      <c r="I303" s="10"/>
      <c r="J303" s="13">
        <f t="shared" si="6"/>
        <v>201.0752688172043</v>
      </c>
      <c r="K303" s="28"/>
    </row>
    <row r="304" spans="1:11" ht="22.5" customHeight="1">
      <c r="A304" s="111"/>
      <c r="B304" s="111"/>
      <c r="C304" s="112"/>
      <c r="D304" s="71" t="s">
        <v>6</v>
      </c>
      <c r="E304" s="52" t="s">
        <v>181</v>
      </c>
      <c r="F304" s="36">
        <v>100</v>
      </c>
      <c r="G304" s="36">
        <v>100</v>
      </c>
      <c r="H304" s="13">
        <v>100</v>
      </c>
      <c r="I304" s="10"/>
      <c r="J304" s="13">
        <f t="shared" si="6"/>
        <v>100</v>
      </c>
      <c r="K304" s="28"/>
    </row>
    <row r="305" spans="1:11" ht="36" customHeight="1">
      <c r="A305" s="109">
        <v>23</v>
      </c>
      <c r="B305" s="109" t="s">
        <v>154</v>
      </c>
      <c r="C305" s="118" t="s">
        <v>134</v>
      </c>
      <c r="D305" s="61" t="s">
        <v>4</v>
      </c>
      <c r="E305" s="52" t="s">
        <v>220</v>
      </c>
      <c r="F305" s="86">
        <v>14255.04</v>
      </c>
      <c r="G305" s="54">
        <f>SUM(F305)</f>
        <v>14255.04</v>
      </c>
      <c r="H305" s="10">
        <v>14255.04</v>
      </c>
      <c r="I305" s="10">
        <v>14255.04</v>
      </c>
      <c r="J305" s="13">
        <f>SUM((G305/G306*H306/H305*100)+(I305/G305*100))/2</f>
        <v>100</v>
      </c>
      <c r="K305" s="28"/>
    </row>
    <row r="306" spans="1:11" ht="31.5" customHeight="1">
      <c r="A306" s="110"/>
      <c r="B306" s="110"/>
      <c r="C306" s="118"/>
      <c r="D306" s="61" t="s">
        <v>5</v>
      </c>
      <c r="E306" s="52" t="s">
        <v>132</v>
      </c>
      <c r="F306" s="30">
        <v>62</v>
      </c>
      <c r="G306" s="31">
        <f>SUM(F306)</f>
        <v>62</v>
      </c>
      <c r="H306" s="66">
        <v>62</v>
      </c>
      <c r="I306" s="10"/>
      <c r="J306" s="13">
        <f>SUM(H306/G306)*100</f>
        <v>100</v>
      </c>
      <c r="K306" s="28"/>
    </row>
    <row r="307" spans="1:11" ht="30" customHeight="1">
      <c r="A307" s="110"/>
      <c r="B307" s="110"/>
      <c r="C307" s="118"/>
      <c r="D307" s="106" t="s">
        <v>6</v>
      </c>
      <c r="E307" s="52" t="s">
        <v>38</v>
      </c>
      <c r="F307" s="105">
        <v>100</v>
      </c>
      <c r="G307" s="105">
        <v>100</v>
      </c>
      <c r="H307" s="105">
        <v>100</v>
      </c>
      <c r="I307" s="10"/>
      <c r="J307" s="13">
        <f>SUM(H307/G307)*100</f>
        <v>100</v>
      </c>
      <c r="K307" s="28"/>
    </row>
    <row r="308" spans="1:11" ht="22.5" customHeight="1">
      <c r="A308" s="111"/>
      <c r="B308" s="111"/>
      <c r="C308" s="118"/>
      <c r="D308" s="108"/>
      <c r="E308" s="52" t="s">
        <v>39</v>
      </c>
      <c r="F308" s="105">
        <v>100</v>
      </c>
      <c r="G308" s="105">
        <v>100</v>
      </c>
      <c r="H308" s="105">
        <v>100</v>
      </c>
      <c r="I308" s="10"/>
      <c r="J308" s="13">
        <f>SUM(H308/G308)*100</f>
        <v>100</v>
      </c>
      <c r="K308" s="28"/>
    </row>
    <row r="309" spans="1:11" ht="21" customHeight="1">
      <c r="A309" s="133">
        <v>24</v>
      </c>
      <c r="B309" s="109" t="s">
        <v>14</v>
      </c>
      <c r="C309" s="113" t="s">
        <v>203</v>
      </c>
      <c r="D309" s="61" t="s">
        <v>5</v>
      </c>
      <c r="E309" s="68" t="s">
        <v>106</v>
      </c>
      <c r="F309" s="66">
        <v>3500</v>
      </c>
      <c r="G309" s="31">
        <f>SUM(F309)</f>
        <v>3500</v>
      </c>
      <c r="H309" s="66">
        <v>3503</v>
      </c>
      <c r="I309" s="66"/>
      <c r="J309" s="13">
        <f t="shared" si="6"/>
        <v>100.08571428571429</v>
      </c>
      <c r="K309" s="28"/>
    </row>
    <row r="310" spans="1:11" ht="19.5" customHeight="1">
      <c r="A310" s="133"/>
      <c r="B310" s="110"/>
      <c r="C310" s="114"/>
      <c r="D310" s="83" t="s">
        <v>4</v>
      </c>
      <c r="E310" s="68" t="s">
        <v>257</v>
      </c>
      <c r="F310" s="10">
        <v>1050</v>
      </c>
      <c r="G310" s="54">
        <f>SUM(F310)</f>
        <v>1050</v>
      </c>
      <c r="H310" s="10">
        <v>800.8</v>
      </c>
      <c r="I310" s="66">
        <v>800.88014</v>
      </c>
      <c r="J310" s="13">
        <f>SUM((G310/G309*H309/H310*100)+(I310/G310*100))/2</f>
        <v>103.75278388944386</v>
      </c>
      <c r="K310" s="28"/>
    </row>
    <row r="311" spans="1:11" ht="31.5">
      <c r="A311" s="133"/>
      <c r="B311" s="110"/>
      <c r="C311" s="114"/>
      <c r="D311" s="106" t="s">
        <v>6</v>
      </c>
      <c r="E311" s="27" t="s">
        <v>38</v>
      </c>
      <c r="F311" s="13">
        <v>100</v>
      </c>
      <c r="G311" s="13">
        <v>100</v>
      </c>
      <c r="H311" s="13">
        <v>100</v>
      </c>
      <c r="I311" s="66"/>
      <c r="J311" s="13">
        <f t="shared" si="6"/>
        <v>100</v>
      </c>
      <c r="K311" s="28"/>
    </row>
    <row r="312" spans="1:11" ht="21">
      <c r="A312" s="133"/>
      <c r="B312" s="111"/>
      <c r="C312" s="115"/>
      <c r="D312" s="108"/>
      <c r="E312" s="27" t="s">
        <v>39</v>
      </c>
      <c r="F312" s="13">
        <v>100</v>
      </c>
      <c r="G312" s="8">
        <v>100</v>
      </c>
      <c r="H312" s="13">
        <v>100</v>
      </c>
      <c r="I312" s="66"/>
      <c r="J312" s="13">
        <f t="shared" si="6"/>
        <v>100</v>
      </c>
      <c r="K312" s="28"/>
    </row>
    <row r="313" spans="1:11" ht="21.75" customHeight="1">
      <c r="A313" s="119">
        <v>25</v>
      </c>
      <c r="B313" s="144" t="s">
        <v>214</v>
      </c>
      <c r="C313" s="113" t="s">
        <v>110</v>
      </c>
      <c r="D313" s="83" t="s">
        <v>5</v>
      </c>
      <c r="E313" s="27" t="s">
        <v>118</v>
      </c>
      <c r="F313" s="12">
        <v>289</v>
      </c>
      <c r="G313" s="31">
        <f>SUM(F313)</f>
        <v>289</v>
      </c>
      <c r="H313" s="66">
        <v>286</v>
      </c>
      <c r="I313" s="66"/>
      <c r="J313" s="13">
        <f>SUM(H313/G313)*100</f>
        <v>98.96193771626297</v>
      </c>
      <c r="K313" s="28"/>
    </row>
    <row r="314" spans="1:11" ht="21" customHeight="1">
      <c r="A314" s="120"/>
      <c r="B314" s="145"/>
      <c r="C314" s="114"/>
      <c r="D314" s="84" t="s">
        <v>4</v>
      </c>
      <c r="E314" s="27" t="s">
        <v>122</v>
      </c>
      <c r="F314" s="19">
        <v>557.7411</v>
      </c>
      <c r="G314" s="96">
        <f>SUM(F314)</f>
        <v>557.7411</v>
      </c>
      <c r="H314" s="66">
        <v>109.684</v>
      </c>
      <c r="I314" s="66">
        <v>109.684</v>
      </c>
      <c r="J314" s="13">
        <f>SUM((G314/G313*H313/H314*100)+(I314/G314*100))/2</f>
        <v>261.4426840087543</v>
      </c>
      <c r="K314" s="28"/>
    </row>
    <row r="315" spans="1:11" ht="31.5">
      <c r="A315" s="120"/>
      <c r="B315" s="145"/>
      <c r="C315" s="114"/>
      <c r="D315" s="106" t="s">
        <v>6</v>
      </c>
      <c r="E315" s="27" t="s">
        <v>38</v>
      </c>
      <c r="F315" s="13">
        <v>100</v>
      </c>
      <c r="G315" s="13">
        <v>100</v>
      </c>
      <c r="H315" s="13">
        <v>100</v>
      </c>
      <c r="I315" s="66"/>
      <c r="J315" s="13">
        <f>SUM(H315/G315)*100</f>
        <v>100</v>
      </c>
      <c r="K315" s="28"/>
    </row>
    <row r="316" spans="1:11" ht="21">
      <c r="A316" s="121"/>
      <c r="B316" s="150"/>
      <c r="C316" s="115"/>
      <c r="D316" s="108"/>
      <c r="E316" s="27" t="s">
        <v>39</v>
      </c>
      <c r="F316" s="13">
        <v>100</v>
      </c>
      <c r="G316" s="8">
        <v>100</v>
      </c>
      <c r="H316" s="13">
        <v>100</v>
      </c>
      <c r="I316" s="66"/>
      <c r="J316" s="13">
        <f>SUM(H316/G316)*100</f>
        <v>100</v>
      </c>
      <c r="K316" s="28"/>
    </row>
    <row r="317" spans="1:11" ht="63.75" customHeight="1">
      <c r="A317" s="46">
        <v>26</v>
      </c>
      <c r="B317" s="59" t="s">
        <v>31</v>
      </c>
      <c r="C317" s="113" t="s">
        <v>109</v>
      </c>
      <c r="D317" s="83" t="s">
        <v>5</v>
      </c>
      <c r="E317" s="27" t="s">
        <v>207</v>
      </c>
      <c r="F317" s="12">
        <v>2980</v>
      </c>
      <c r="G317" s="31">
        <f>SUM(F317)</f>
        <v>2980</v>
      </c>
      <c r="H317" s="66">
        <v>2959</v>
      </c>
      <c r="I317" s="66"/>
      <c r="J317" s="13">
        <f t="shared" si="6"/>
        <v>99.29530201342281</v>
      </c>
      <c r="K317" s="28"/>
    </row>
    <row r="318" spans="1:11" ht="64.5" customHeight="1">
      <c r="A318" s="46"/>
      <c r="B318" s="44"/>
      <c r="C318" s="114"/>
      <c r="D318" s="84" t="s">
        <v>4</v>
      </c>
      <c r="E318" s="27" t="s">
        <v>250</v>
      </c>
      <c r="F318" s="10">
        <v>894</v>
      </c>
      <c r="G318" s="54">
        <f>SUM(F318)</f>
        <v>894</v>
      </c>
      <c r="H318" s="66">
        <v>311.53071</v>
      </c>
      <c r="I318" s="66">
        <v>311.53071</v>
      </c>
      <c r="J318" s="13">
        <f>SUM((G318/G317*H317/H318*100)+(I318/G318*100))/2</f>
        <v>159.8973331176912</v>
      </c>
      <c r="K318" s="28"/>
    </row>
    <row r="319" spans="1:11" ht="31.5">
      <c r="A319" s="46"/>
      <c r="B319" s="44"/>
      <c r="C319" s="114"/>
      <c r="D319" s="106" t="s">
        <v>6</v>
      </c>
      <c r="E319" s="27" t="s">
        <v>38</v>
      </c>
      <c r="F319" s="13">
        <v>100</v>
      </c>
      <c r="G319" s="13">
        <v>100</v>
      </c>
      <c r="H319" s="13">
        <v>100</v>
      </c>
      <c r="I319" s="66"/>
      <c r="J319" s="13">
        <f t="shared" si="6"/>
        <v>100</v>
      </c>
      <c r="K319" s="28"/>
    </row>
    <row r="320" spans="1:11" ht="21">
      <c r="A320" s="46"/>
      <c r="B320" s="44"/>
      <c r="C320" s="115"/>
      <c r="D320" s="108"/>
      <c r="E320" s="27" t="s">
        <v>39</v>
      </c>
      <c r="F320" s="13">
        <v>100</v>
      </c>
      <c r="G320" s="8">
        <v>100</v>
      </c>
      <c r="H320" s="13">
        <v>100</v>
      </c>
      <c r="I320" s="66"/>
      <c r="J320" s="13">
        <f t="shared" si="6"/>
        <v>100</v>
      </c>
      <c r="K320" s="28"/>
    </row>
    <row r="321" spans="1:11" ht="21.75" customHeight="1">
      <c r="A321" s="46"/>
      <c r="B321" s="44"/>
      <c r="C321" s="113" t="s">
        <v>110</v>
      </c>
      <c r="D321" s="83" t="s">
        <v>5</v>
      </c>
      <c r="E321" s="27" t="s">
        <v>118</v>
      </c>
      <c r="F321" s="12">
        <v>286</v>
      </c>
      <c r="G321" s="31">
        <v>286</v>
      </c>
      <c r="H321" s="66">
        <v>274</v>
      </c>
      <c r="I321" s="66"/>
      <c r="J321" s="13">
        <f t="shared" si="6"/>
        <v>95.8041958041958</v>
      </c>
      <c r="K321" s="28"/>
    </row>
    <row r="322" spans="1:11" ht="23.25" customHeight="1">
      <c r="A322" s="46"/>
      <c r="B322" s="44"/>
      <c r="C322" s="114"/>
      <c r="D322" s="84" t="s">
        <v>4</v>
      </c>
      <c r="E322" s="27" t="s">
        <v>110</v>
      </c>
      <c r="F322" s="20">
        <v>551.9514</v>
      </c>
      <c r="G322" s="41">
        <f>SUM(F322)</f>
        <v>551.9514</v>
      </c>
      <c r="H322" s="66">
        <v>630.61498</v>
      </c>
      <c r="I322" s="66">
        <v>630.61498</v>
      </c>
      <c r="J322" s="13">
        <f>SUM((G322/G321*H321/H322*100)+(I322/G322*100))/2</f>
        <v>99.05269118279628</v>
      </c>
      <c r="K322" s="28"/>
    </row>
    <row r="323" spans="1:11" ht="31.5">
      <c r="A323" s="46"/>
      <c r="B323" s="44"/>
      <c r="C323" s="114"/>
      <c r="D323" s="106" t="s">
        <v>6</v>
      </c>
      <c r="E323" s="27" t="s">
        <v>38</v>
      </c>
      <c r="F323" s="13">
        <v>100</v>
      </c>
      <c r="G323" s="13">
        <v>100</v>
      </c>
      <c r="H323" s="13">
        <v>100</v>
      </c>
      <c r="I323" s="66"/>
      <c r="J323" s="13">
        <f t="shared" si="6"/>
        <v>100</v>
      </c>
      <c r="K323" s="28"/>
    </row>
    <row r="324" spans="1:11" ht="21">
      <c r="A324" s="46"/>
      <c r="B324" s="44"/>
      <c r="C324" s="115"/>
      <c r="D324" s="108"/>
      <c r="E324" s="27" t="s">
        <v>39</v>
      </c>
      <c r="F324" s="13">
        <v>100</v>
      </c>
      <c r="G324" s="8">
        <v>100</v>
      </c>
      <c r="H324" s="13">
        <v>100</v>
      </c>
      <c r="I324" s="66"/>
      <c r="J324" s="13">
        <f t="shared" si="6"/>
        <v>100</v>
      </c>
      <c r="K324" s="28"/>
    </row>
    <row r="325" spans="1:11" ht="42.75" customHeight="1">
      <c r="A325" s="46"/>
      <c r="B325" s="44"/>
      <c r="C325" s="113" t="s">
        <v>32</v>
      </c>
      <c r="D325" s="61" t="s">
        <v>5</v>
      </c>
      <c r="E325" s="27" t="s">
        <v>111</v>
      </c>
      <c r="F325" s="12">
        <v>38</v>
      </c>
      <c r="G325" s="31">
        <f>SUM(F325)</f>
        <v>38</v>
      </c>
      <c r="H325" s="66">
        <v>37</v>
      </c>
      <c r="I325" s="66"/>
      <c r="J325" s="13">
        <f t="shared" si="6"/>
        <v>97.36842105263158</v>
      </c>
      <c r="K325" s="28"/>
    </row>
    <row r="326" spans="1:11" ht="43.5" customHeight="1">
      <c r="A326" s="46"/>
      <c r="B326" s="44"/>
      <c r="C326" s="114"/>
      <c r="D326" s="84" t="s">
        <v>4</v>
      </c>
      <c r="E326" s="27" t="s">
        <v>249</v>
      </c>
      <c r="F326" s="10">
        <v>877.8</v>
      </c>
      <c r="G326" s="54">
        <f>SUM(F326)</f>
        <v>877.8</v>
      </c>
      <c r="H326" s="66">
        <v>642.76337</v>
      </c>
      <c r="I326" s="66">
        <v>642.76337</v>
      </c>
      <c r="J326" s="13">
        <f>SUM((G326/G325*H325/H326*100)+(I326/G326*100))/2</f>
        <v>103.09854142273645</v>
      </c>
      <c r="K326" s="28"/>
    </row>
    <row r="327" spans="1:11" ht="22.5" customHeight="1">
      <c r="A327" s="47"/>
      <c r="B327" s="45"/>
      <c r="C327" s="114"/>
      <c r="D327" s="57" t="s">
        <v>6</v>
      </c>
      <c r="E327" s="27" t="s">
        <v>39</v>
      </c>
      <c r="F327" s="13">
        <v>100</v>
      </c>
      <c r="G327" s="13">
        <v>100</v>
      </c>
      <c r="H327" s="13">
        <v>100</v>
      </c>
      <c r="I327" s="66"/>
      <c r="J327" s="13">
        <f t="shared" si="6"/>
        <v>100</v>
      </c>
      <c r="K327" s="28"/>
    </row>
    <row r="328" spans="1:11" ht="63" customHeight="1">
      <c r="A328" s="119">
        <v>27</v>
      </c>
      <c r="B328" s="109" t="s">
        <v>15</v>
      </c>
      <c r="C328" s="116" t="s">
        <v>112</v>
      </c>
      <c r="D328" s="26" t="s">
        <v>5</v>
      </c>
      <c r="E328" s="27" t="s">
        <v>114</v>
      </c>
      <c r="F328" s="66">
        <v>5980</v>
      </c>
      <c r="G328" s="31">
        <f>SUM(F328)</f>
        <v>5980</v>
      </c>
      <c r="H328" s="66">
        <v>5881</v>
      </c>
      <c r="I328" s="66"/>
      <c r="J328" s="13">
        <f>SUM(H328/G328)*100</f>
        <v>98.34448160535118</v>
      </c>
      <c r="K328" s="28"/>
    </row>
    <row r="329" spans="1:11" ht="65.25" customHeight="1">
      <c r="A329" s="120"/>
      <c r="B329" s="110"/>
      <c r="C329" s="116"/>
      <c r="D329" s="83" t="s">
        <v>4</v>
      </c>
      <c r="E329" s="27" t="s">
        <v>113</v>
      </c>
      <c r="F329" s="10">
        <v>1794</v>
      </c>
      <c r="G329" s="54">
        <f>SUM(F329)</f>
        <v>1794</v>
      </c>
      <c r="H329" s="33">
        <v>1371.81897</v>
      </c>
      <c r="I329" s="33">
        <v>1371.81897</v>
      </c>
      <c r="J329" s="13">
        <f>SUM((G329/G328*H328/H329*100)+(I329/G329*100))/2</f>
        <v>102.53865963137054</v>
      </c>
      <c r="K329" s="28"/>
    </row>
    <row r="330" spans="1:11" ht="31.5">
      <c r="A330" s="120"/>
      <c r="B330" s="110"/>
      <c r="C330" s="116"/>
      <c r="D330" s="113" t="s">
        <v>6</v>
      </c>
      <c r="E330" s="27" t="s">
        <v>38</v>
      </c>
      <c r="F330" s="13">
        <v>100</v>
      </c>
      <c r="G330" s="13">
        <v>100</v>
      </c>
      <c r="H330" s="13">
        <v>100</v>
      </c>
      <c r="I330" s="66"/>
      <c r="J330" s="13">
        <f aca="true" t="shared" si="8" ref="J330:J343">SUM(H330/G330)*100</f>
        <v>100</v>
      </c>
      <c r="K330" s="28"/>
    </row>
    <row r="331" spans="1:11" ht="22.5" customHeight="1">
      <c r="A331" s="120"/>
      <c r="B331" s="110"/>
      <c r="C331" s="116"/>
      <c r="D331" s="115"/>
      <c r="E331" s="27" t="s">
        <v>39</v>
      </c>
      <c r="F331" s="13">
        <v>100</v>
      </c>
      <c r="G331" s="8">
        <v>100</v>
      </c>
      <c r="H331" s="13">
        <v>100</v>
      </c>
      <c r="I331" s="66"/>
      <c r="J331" s="13">
        <f t="shared" si="8"/>
        <v>100</v>
      </c>
      <c r="K331" s="28"/>
    </row>
    <row r="332" spans="1:11" ht="73.5">
      <c r="A332" s="120"/>
      <c r="B332" s="110"/>
      <c r="C332" s="116" t="s">
        <v>115</v>
      </c>
      <c r="D332" s="26" t="s">
        <v>5</v>
      </c>
      <c r="E332" s="27" t="s">
        <v>116</v>
      </c>
      <c r="F332" s="66">
        <v>4650</v>
      </c>
      <c r="G332" s="31">
        <f>SUM(F332)</f>
        <v>4650</v>
      </c>
      <c r="H332" s="66">
        <v>4707</v>
      </c>
      <c r="I332" s="66"/>
      <c r="J332" s="13">
        <f t="shared" si="8"/>
        <v>101.2258064516129</v>
      </c>
      <c r="K332" s="28"/>
    </row>
    <row r="333" spans="1:11" ht="64.5" customHeight="1">
      <c r="A333" s="120"/>
      <c r="B333" s="110"/>
      <c r="C333" s="116"/>
      <c r="D333" s="83" t="s">
        <v>4</v>
      </c>
      <c r="E333" s="27" t="s">
        <v>255</v>
      </c>
      <c r="F333" s="10">
        <v>1395</v>
      </c>
      <c r="G333" s="54">
        <f>SUM(F333)</f>
        <v>1395</v>
      </c>
      <c r="H333" s="70">
        <v>1111.5325</v>
      </c>
      <c r="I333" s="70">
        <v>1111.5325</v>
      </c>
      <c r="J333" s="13">
        <f>SUM((G333/G332*H332/H333*100)+(I333/G333*100))/2</f>
        <v>103.3602844365226</v>
      </c>
      <c r="K333" s="28"/>
    </row>
    <row r="334" spans="1:11" ht="31.5">
      <c r="A334" s="120"/>
      <c r="B334" s="110"/>
      <c r="C334" s="116"/>
      <c r="D334" s="113" t="s">
        <v>6</v>
      </c>
      <c r="E334" s="27" t="s">
        <v>38</v>
      </c>
      <c r="F334" s="13">
        <v>100</v>
      </c>
      <c r="G334" s="8">
        <v>100</v>
      </c>
      <c r="H334" s="13">
        <v>100</v>
      </c>
      <c r="I334" s="66"/>
      <c r="J334" s="13">
        <f t="shared" si="8"/>
        <v>100</v>
      </c>
      <c r="K334" s="28"/>
    </row>
    <row r="335" spans="1:11" ht="22.5" customHeight="1">
      <c r="A335" s="120"/>
      <c r="B335" s="110"/>
      <c r="C335" s="116"/>
      <c r="D335" s="115"/>
      <c r="E335" s="27" t="s">
        <v>39</v>
      </c>
      <c r="F335" s="13">
        <v>100</v>
      </c>
      <c r="G335" s="8">
        <v>100</v>
      </c>
      <c r="H335" s="13">
        <v>100</v>
      </c>
      <c r="I335" s="66"/>
      <c r="J335" s="13">
        <f t="shared" si="8"/>
        <v>100</v>
      </c>
      <c r="K335" s="28"/>
    </row>
    <row r="336" spans="1:11" ht="63.75" customHeight="1">
      <c r="A336" s="120"/>
      <c r="B336" s="110"/>
      <c r="C336" s="116" t="s">
        <v>117</v>
      </c>
      <c r="D336" s="61" t="s">
        <v>5</v>
      </c>
      <c r="E336" s="27" t="s">
        <v>108</v>
      </c>
      <c r="F336" s="66">
        <v>3395</v>
      </c>
      <c r="G336" s="31">
        <f>SUM(F336)</f>
        <v>3395</v>
      </c>
      <c r="H336" s="66">
        <v>2801</v>
      </c>
      <c r="I336" s="66"/>
      <c r="J336" s="13">
        <f t="shared" si="8"/>
        <v>82.50368188512518</v>
      </c>
      <c r="K336" s="28"/>
    </row>
    <row r="337" spans="1:11" ht="64.5" customHeight="1">
      <c r="A337" s="120"/>
      <c r="B337" s="110"/>
      <c r="C337" s="116"/>
      <c r="D337" s="83" t="s">
        <v>4</v>
      </c>
      <c r="E337" s="27" t="s">
        <v>250</v>
      </c>
      <c r="F337" s="10">
        <v>1018.5</v>
      </c>
      <c r="G337" s="54">
        <f>SUM(F337)</f>
        <v>1018.5</v>
      </c>
      <c r="H337" s="70">
        <v>454.40394</v>
      </c>
      <c r="I337" s="70">
        <v>454.40394</v>
      </c>
      <c r="J337" s="13">
        <f>SUM((G337/G336*H336/H337*100)+(I337/G337*100))/2</f>
        <v>114.76929441300362</v>
      </c>
      <c r="K337" s="28"/>
    </row>
    <row r="338" spans="1:11" ht="31.5">
      <c r="A338" s="120"/>
      <c r="B338" s="110"/>
      <c r="C338" s="116"/>
      <c r="D338" s="113" t="s">
        <v>6</v>
      </c>
      <c r="E338" s="27" t="s">
        <v>38</v>
      </c>
      <c r="F338" s="13">
        <v>100</v>
      </c>
      <c r="G338" s="8">
        <v>100</v>
      </c>
      <c r="H338" s="13">
        <v>100</v>
      </c>
      <c r="I338" s="66"/>
      <c r="J338" s="13">
        <f t="shared" si="8"/>
        <v>100</v>
      </c>
      <c r="K338" s="28"/>
    </row>
    <row r="339" spans="1:11" ht="21">
      <c r="A339" s="120"/>
      <c r="B339" s="110"/>
      <c r="C339" s="116"/>
      <c r="D339" s="115"/>
      <c r="E339" s="27" t="s">
        <v>39</v>
      </c>
      <c r="F339" s="13">
        <v>100</v>
      </c>
      <c r="G339" s="8">
        <v>100</v>
      </c>
      <c r="H339" s="13">
        <v>100</v>
      </c>
      <c r="I339" s="66"/>
      <c r="J339" s="13">
        <f t="shared" si="8"/>
        <v>100</v>
      </c>
      <c r="K339" s="28"/>
    </row>
    <row r="340" spans="1:11" ht="31.5">
      <c r="A340" s="120"/>
      <c r="B340" s="110"/>
      <c r="C340" s="118" t="s">
        <v>184</v>
      </c>
      <c r="D340" s="65" t="s">
        <v>4</v>
      </c>
      <c r="E340" s="23" t="s">
        <v>166</v>
      </c>
      <c r="F340" s="92">
        <v>11.1227</v>
      </c>
      <c r="G340" s="41">
        <f>SUM(F340)</f>
        <v>11.1227</v>
      </c>
      <c r="H340" s="42">
        <v>11.1227</v>
      </c>
      <c r="I340" s="42">
        <v>11.1227</v>
      </c>
      <c r="J340" s="13">
        <f>SUM((G340/G341*H341/H340*100)+(I340/G340*100))/2</f>
        <v>100.00000000000001</v>
      </c>
      <c r="K340" s="28"/>
    </row>
    <row r="341" spans="1:11" ht="42">
      <c r="A341" s="120"/>
      <c r="B341" s="110"/>
      <c r="C341" s="118"/>
      <c r="D341" s="71" t="s">
        <v>5</v>
      </c>
      <c r="E341" s="23" t="s">
        <v>165</v>
      </c>
      <c r="F341" s="16">
        <v>5</v>
      </c>
      <c r="G341" s="31">
        <f>SUM(F341)</f>
        <v>5</v>
      </c>
      <c r="H341" s="66">
        <v>5</v>
      </c>
      <c r="I341" s="66"/>
      <c r="J341" s="13">
        <f t="shared" si="8"/>
        <v>100</v>
      </c>
      <c r="K341" s="28"/>
    </row>
    <row r="342" spans="1:11" ht="31.5">
      <c r="A342" s="120"/>
      <c r="B342" s="110"/>
      <c r="C342" s="118"/>
      <c r="D342" s="113" t="s">
        <v>6</v>
      </c>
      <c r="E342" s="27" t="s">
        <v>38</v>
      </c>
      <c r="F342" s="25">
        <v>100</v>
      </c>
      <c r="G342" s="37">
        <v>100</v>
      </c>
      <c r="H342" s="13">
        <v>100</v>
      </c>
      <c r="I342" s="66"/>
      <c r="J342" s="13">
        <f t="shared" si="8"/>
        <v>100</v>
      </c>
      <c r="K342" s="28"/>
    </row>
    <row r="343" spans="1:11" ht="21">
      <c r="A343" s="121"/>
      <c r="B343" s="111"/>
      <c r="C343" s="118"/>
      <c r="D343" s="115"/>
      <c r="E343" s="27" t="s">
        <v>39</v>
      </c>
      <c r="F343" s="25">
        <v>100</v>
      </c>
      <c r="G343" s="37">
        <v>100</v>
      </c>
      <c r="H343" s="13">
        <v>100</v>
      </c>
      <c r="I343" s="66"/>
      <c r="J343" s="13">
        <f t="shared" si="8"/>
        <v>100</v>
      </c>
      <c r="K343" s="28"/>
    </row>
    <row r="344" spans="1:11" ht="63" customHeight="1">
      <c r="A344" s="119">
        <v>28</v>
      </c>
      <c r="B344" s="109" t="s">
        <v>173</v>
      </c>
      <c r="C344" s="116" t="s">
        <v>112</v>
      </c>
      <c r="D344" s="61" t="s">
        <v>5</v>
      </c>
      <c r="E344" s="27" t="s">
        <v>114</v>
      </c>
      <c r="F344" s="66">
        <v>2400</v>
      </c>
      <c r="G344" s="31">
        <f>SUM(F344)</f>
        <v>2400</v>
      </c>
      <c r="H344" s="66">
        <v>2397</v>
      </c>
      <c r="I344" s="66"/>
      <c r="J344" s="13">
        <f>SUM(H344/G344)*100</f>
        <v>99.875</v>
      </c>
      <c r="K344" s="28"/>
    </row>
    <row r="345" spans="1:11" ht="64.5" customHeight="1">
      <c r="A345" s="120"/>
      <c r="B345" s="110"/>
      <c r="C345" s="116"/>
      <c r="D345" s="83" t="s">
        <v>4</v>
      </c>
      <c r="E345" s="27" t="s">
        <v>113</v>
      </c>
      <c r="F345" s="10">
        <v>720</v>
      </c>
      <c r="G345" s="54">
        <f>SUM(F345)</f>
        <v>720</v>
      </c>
      <c r="H345" s="9">
        <v>542.41</v>
      </c>
      <c r="I345" s="9">
        <v>542.41</v>
      </c>
      <c r="J345" s="13">
        <f>SUM((G345/G344*H344/H345*100)+(I345/G345*100))/2</f>
        <v>103.9548558106926</v>
      </c>
      <c r="K345" s="28"/>
    </row>
    <row r="346" spans="1:11" ht="31.5">
      <c r="A346" s="120"/>
      <c r="B346" s="110"/>
      <c r="C346" s="116"/>
      <c r="D346" s="113" t="s">
        <v>6</v>
      </c>
      <c r="E346" s="27" t="s">
        <v>38</v>
      </c>
      <c r="F346" s="13">
        <v>100</v>
      </c>
      <c r="G346" s="8">
        <v>100</v>
      </c>
      <c r="H346" s="66">
        <v>0</v>
      </c>
      <c r="I346" s="66"/>
      <c r="J346" s="13">
        <f aca="true" t="shared" si="9" ref="J346:J355">SUM(H346/G346)*100</f>
        <v>0</v>
      </c>
      <c r="K346" s="28"/>
    </row>
    <row r="347" spans="1:11" ht="22.5" customHeight="1">
      <c r="A347" s="120"/>
      <c r="B347" s="110"/>
      <c r="C347" s="116"/>
      <c r="D347" s="115"/>
      <c r="E347" s="27" t="s">
        <v>39</v>
      </c>
      <c r="F347" s="13">
        <v>100</v>
      </c>
      <c r="G347" s="8">
        <v>100</v>
      </c>
      <c r="H347" s="66">
        <v>0</v>
      </c>
      <c r="I347" s="66"/>
      <c r="J347" s="13">
        <f t="shared" si="9"/>
        <v>0</v>
      </c>
      <c r="K347" s="28"/>
    </row>
    <row r="348" spans="1:11" ht="73.5">
      <c r="A348" s="120"/>
      <c r="B348" s="110"/>
      <c r="C348" s="116" t="s">
        <v>115</v>
      </c>
      <c r="D348" s="61" t="s">
        <v>5</v>
      </c>
      <c r="E348" s="27" t="s">
        <v>116</v>
      </c>
      <c r="F348" s="66">
        <v>1101</v>
      </c>
      <c r="G348" s="31">
        <f>SUM(F348)</f>
        <v>1101</v>
      </c>
      <c r="H348" s="66">
        <v>1101</v>
      </c>
      <c r="I348" s="66"/>
      <c r="J348" s="13">
        <f t="shared" si="9"/>
        <v>100</v>
      </c>
      <c r="K348" s="28"/>
    </row>
    <row r="349" spans="1:11" ht="64.5" customHeight="1">
      <c r="A349" s="120"/>
      <c r="B349" s="110"/>
      <c r="C349" s="116"/>
      <c r="D349" s="83" t="s">
        <v>4</v>
      </c>
      <c r="E349" s="27" t="s">
        <v>251</v>
      </c>
      <c r="F349" s="10">
        <v>330.3</v>
      </c>
      <c r="G349" s="54">
        <f>SUM(F349)</f>
        <v>330.3</v>
      </c>
      <c r="H349" s="9">
        <v>249.14</v>
      </c>
      <c r="I349" s="9">
        <v>249.14</v>
      </c>
      <c r="J349" s="13">
        <f>SUM((G349/G348*H348/H349*100)+(I349/G349*100))/2</f>
        <v>104.0022300388784</v>
      </c>
      <c r="K349" s="28"/>
    </row>
    <row r="350" spans="1:11" ht="31.5">
      <c r="A350" s="120"/>
      <c r="B350" s="110"/>
      <c r="C350" s="116"/>
      <c r="D350" s="113" t="s">
        <v>6</v>
      </c>
      <c r="E350" s="27" t="s">
        <v>38</v>
      </c>
      <c r="F350" s="13">
        <v>100</v>
      </c>
      <c r="G350" s="8">
        <v>100</v>
      </c>
      <c r="H350" s="13">
        <v>100</v>
      </c>
      <c r="I350" s="66"/>
      <c r="J350" s="13">
        <f t="shared" si="9"/>
        <v>100</v>
      </c>
      <c r="K350" s="28"/>
    </row>
    <row r="351" spans="1:11" ht="21.75" customHeight="1">
      <c r="A351" s="120"/>
      <c r="B351" s="110"/>
      <c r="C351" s="116"/>
      <c r="D351" s="115"/>
      <c r="E351" s="27" t="s">
        <v>39</v>
      </c>
      <c r="F351" s="13">
        <v>100</v>
      </c>
      <c r="G351" s="8">
        <v>100</v>
      </c>
      <c r="H351" s="13">
        <v>100</v>
      </c>
      <c r="I351" s="66"/>
      <c r="J351" s="13">
        <f t="shared" si="9"/>
        <v>100</v>
      </c>
      <c r="K351" s="28"/>
    </row>
    <row r="352" spans="1:11" ht="63" customHeight="1">
      <c r="A352" s="120"/>
      <c r="B352" s="110"/>
      <c r="C352" s="116" t="s">
        <v>117</v>
      </c>
      <c r="D352" s="61" t="s">
        <v>5</v>
      </c>
      <c r="E352" s="27" t="s">
        <v>108</v>
      </c>
      <c r="F352" s="66">
        <v>1698</v>
      </c>
      <c r="G352" s="31">
        <f>SUM(F352)</f>
        <v>1698</v>
      </c>
      <c r="H352" s="66">
        <v>1614</v>
      </c>
      <c r="I352" s="66"/>
      <c r="J352" s="13">
        <f t="shared" si="9"/>
        <v>95.0530035335689</v>
      </c>
      <c r="K352" s="28"/>
    </row>
    <row r="353" spans="1:11" ht="64.5" customHeight="1">
      <c r="A353" s="120"/>
      <c r="B353" s="110"/>
      <c r="C353" s="116"/>
      <c r="D353" s="83" t="s">
        <v>4</v>
      </c>
      <c r="E353" s="27" t="s">
        <v>107</v>
      </c>
      <c r="F353" s="10">
        <v>509.4</v>
      </c>
      <c r="G353" s="54">
        <f>SUM(F353)</f>
        <v>509.4</v>
      </c>
      <c r="H353" s="10">
        <v>365</v>
      </c>
      <c r="I353" s="10">
        <v>365</v>
      </c>
      <c r="J353" s="13">
        <f>SUM((G353/G352*H352/H353*100)+(I353/G353*100))/2</f>
        <v>102.1552296281954</v>
      </c>
      <c r="K353" s="28"/>
    </row>
    <row r="354" spans="1:11" ht="31.5">
      <c r="A354" s="120"/>
      <c r="B354" s="110"/>
      <c r="C354" s="116"/>
      <c r="D354" s="113" t="s">
        <v>6</v>
      </c>
      <c r="E354" s="27" t="s">
        <v>38</v>
      </c>
      <c r="F354" s="13">
        <v>100</v>
      </c>
      <c r="G354" s="8">
        <v>100</v>
      </c>
      <c r="H354" s="13">
        <v>100</v>
      </c>
      <c r="I354" s="66"/>
      <c r="J354" s="13">
        <f t="shared" si="9"/>
        <v>100</v>
      </c>
      <c r="K354" s="28"/>
    </row>
    <row r="355" spans="1:11" ht="21.75" customHeight="1">
      <c r="A355" s="120"/>
      <c r="B355" s="110"/>
      <c r="C355" s="116"/>
      <c r="D355" s="115"/>
      <c r="E355" s="27" t="s">
        <v>39</v>
      </c>
      <c r="F355" s="13">
        <v>100</v>
      </c>
      <c r="G355" s="8">
        <v>100</v>
      </c>
      <c r="H355" s="13">
        <v>100</v>
      </c>
      <c r="I355" s="66"/>
      <c r="J355" s="13">
        <f t="shared" si="9"/>
        <v>100</v>
      </c>
      <c r="K355" s="28"/>
    </row>
    <row r="356" spans="1:11" ht="19.5" customHeight="1">
      <c r="A356" s="120"/>
      <c r="B356" s="110"/>
      <c r="C356" s="116" t="s">
        <v>110</v>
      </c>
      <c r="D356" s="61" t="s">
        <v>5</v>
      </c>
      <c r="E356" s="27" t="s">
        <v>218</v>
      </c>
      <c r="F356" s="66">
        <v>4740</v>
      </c>
      <c r="G356" s="31">
        <f>SUM(F356)</f>
        <v>4740</v>
      </c>
      <c r="H356" s="66">
        <v>5741</v>
      </c>
      <c r="I356" s="66"/>
      <c r="J356" s="13">
        <f aca="true" t="shared" si="10" ref="J356:J366">SUM(H356/G356)*100</f>
        <v>121.1181434599156</v>
      </c>
      <c r="K356" s="28"/>
    </row>
    <row r="357" spans="1:11" ht="20.25" customHeight="1">
      <c r="A357" s="120"/>
      <c r="B357" s="110"/>
      <c r="C357" s="116"/>
      <c r="D357" s="83" t="s">
        <v>4</v>
      </c>
      <c r="E357" s="27" t="s">
        <v>122</v>
      </c>
      <c r="F357" s="10">
        <v>9147.726</v>
      </c>
      <c r="G357" s="54">
        <f>SUM(F357)</f>
        <v>9147.726</v>
      </c>
      <c r="H357" s="10">
        <v>6171.35</v>
      </c>
      <c r="I357" s="10">
        <v>6171.35</v>
      </c>
      <c r="J357" s="13">
        <f>SUM((G357/G356*H356/H357*100)+(I357/G357*100))/2</f>
        <v>123.49767051864944</v>
      </c>
      <c r="K357" s="28"/>
    </row>
    <row r="358" spans="1:11" ht="31.5">
      <c r="A358" s="120"/>
      <c r="B358" s="110"/>
      <c r="C358" s="116"/>
      <c r="D358" s="113" t="s">
        <v>6</v>
      </c>
      <c r="E358" s="27" t="s">
        <v>38</v>
      </c>
      <c r="F358" s="13">
        <v>100</v>
      </c>
      <c r="G358" s="8">
        <v>100</v>
      </c>
      <c r="H358" s="13">
        <v>100</v>
      </c>
      <c r="I358" s="66"/>
      <c r="J358" s="13">
        <f t="shared" si="10"/>
        <v>100</v>
      </c>
      <c r="K358" s="28"/>
    </row>
    <row r="359" spans="1:11" ht="21" customHeight="1">
      <c r="A359" s="120"/>
      <c r="B359" s="110"/>
      <c r="C359" s="116"/>
      <c r="D359" s="115"/>
      <c r="E359" s="27" t="s">
        <v>39</v>
      </c>
      <c r="F359" s="13">
        <v>100</v>
      </c>
      <c r="G359" s="8">
        <v>100</v>
      </c>
      <c r="H359" s="13">
        <v>100</v>
      </c>
      <c r="I359" s="66"/>
      <c r="J359" s="13">
        <f t="shared" si="10"/>
        <v>100</v>
      </c>
      <c r="K359" s="28"/>
    </row>
    <row r="360" spans="1:11" ht="42" customHeight="1">
      <c r="A360" s="120"/>
      <c r="B360" s="110"/>
      <c r="C360" s="113" t="s">
        <v>32</v>
      </c>
      <c r="D360" s="61" t="s">
        <v>5</v>
      </c>
      <c r="E360" s="27" t="s">
        <v>111</v>
      </c>
      <c r="F360" s="12">
        <v>12</v>
      </c>
      <c r="G360" s="31">
        <f>SUM(F360)</f>
        <v>12</v>
      </c>
      <c r="H360" s="66">
        <v>15</v>
      </c>
      <c r="I360" s="66"/>
      <c r="J360" s="13">
        <f t="shared" si="10"/>
        <v>125</v>
      </c>
      <c r="K360" s="28"/>
    </row>
    <row r="361" spans="1:11" ht="44.25" customHeight="1">
      <c r="A361" s="120"/>
      <c r="B361" s="110"/>
      <c r="C361" s="114"/>
      <c r="D361" s="84" t="s">
        <v>4</v>
      </c>
      <c r="E361" s="27" t="s">
        <v>256</v>
      </c>
      <c r="F361" s="10">
        <v>277.2</v>
      </c>
      <c r="G361" s="54">
        <f>SUM(F361)</f>
        <v>277.2</v>
      </c>
      <c r="H361" s="10">
        <v>207.43</v>
      </c>
      <c r="I361" s="10">
        <v>207.43</v>
      </c>
      <c r="J361" s="13">
        <f>SUM((G361/G360*H360/H361*100)+(I361/G361*100))/2</f>
        <v>120.93737571651806</v>
      </c>
      <c r="K361" s="28"/>
    </row>
    <row r="362" spans="1:11" ht="22.5" customHeight="1">
      <c r="A362" s="120"/>
      <c r="B362" s="110"/>
      <c r="C362" s="114"/>
      <c r="D362" s="57" t="s">
        <v>6</v>
      </c>
      <c r="E362" s="27" t="s">
        <v>39</v>
      </c>
      <c r="F362" s="13">
        <v>100</v>
      </c>
      <c r="G362" s="8">
        <v>100</v>
      </c>
      <c r="H362" s="13">
        <v>100</v>
      </c>
      <c r="I362" s="66"/>
      <c r="J362" s="13">
        <f t="shared" si="10"/>
        <v>100</v>
      </c>
      <c r="K362" s="28"/>
    </row>
    <row r="363" spans="1:11" ht="31.5" customHeight="1">
      <c r="A363" s="120"/>
      <c r="B363" s="110"/>
      <c r="C363" s="118" t="s">
        <v>184</v>
      </c>
      <c r="D363" s="65" t="s">
        <v>4</v>
      </c>
      <c r="E363" s="23" t="s">
        <v>166</v>
      </c>
      <c r="F363" s="104">
        <v>44.4908</v>
      </c>
      <c r="G363" s="96">
        <f>SUM(F363)</f>
        <v>44.4908</v>
      </c>
      <c r="H363" s="10">
        <v>60</v>
      </c>
      <c r="I363" s="10">
        <v>58.39</v>
      </c>
      <c r="J363" s="13">
        <f>SUM((G363/G364*H364/H363*100)+(I363/G363*100))/2</f>
        <v>102.69597468540314</v>
      </c>
      <c r="K363" s="28"/>
    </row>
    <row r="364" spans="1:11" ht="42">
      <c r="A364" s="120"/>
      <c r="B364" s="110"/>
      <c r="C364" s="118"/>
      <c r="D364" s="71" t="s">
        <v>5</v>
      </c>
      <c r="E364" s="23" t="s">
        <v>165</v>
      </c>
      <c r="F364" s="16">
        <v>20</v>
      </c>
      <c r="G364" s="31">
        <f>SUM(F364)</f>
        <v>20</v>
      </c>
      <c r="H364" s="66">
        <v>20</v>
      </c>
      <c r="I364" s="66"/>
      <c r="J364" s="13">
        <f t="shared" si="10"/>
        <v>100</v>
      </c>
      <c r="K364" s="28"/>
    </row>
    <row r="365" spans="1:11" ht="31.5">
      <c r="A365" s="120"/>
      <c r="B365" s="110"/>
      <c r="C365" s="118"/>
      <c r="D365" s="113" t="s">
        <v>6</v>
      </c>
      <c r="E365" s="27" t="s">
        <v>38</v>
      </c>
      <c r="F365" s="25">
        <v>100</v>
      </c>
      <c r="G365" s="37">
        <v>100</v>
      </c>
      <c r="H365" s="13">
        <v>100</v>
      </c>
      <c r="I365" s="66"/>
      <c r="J365" s="13">
        <f t="shared" si="10"/>
        <v>100</v>
      </c>
      <c r="K365" s="28"/>
    </row>
    <row r="366" spans="1:11" ht="22.5" customHeight="1">
      <c r="A366" s="121"/>
      <c r="B366" s="111"/>
      <c r="C366" s="118"/>
      <c r="D366" s="115"/>
      <c r="E366" s="27" t="s">
        <v>39</v>
      </c>
      <c r="F366" s="25">
        <v>100</v>
      </c>
      <c r="G366" s="37">
        <v>100</v>
      </c>
      <c r="H366" s="66">
        <v>0</v>
      </c>
      <c r="I366" s="66"/>
      <c r="J366" s="13">
        <f t="shared" si="10"/>
        <v>0</v>
      </c>
      <c r="K366" s="28"/>
    </row>
    <row r="367" spans="1:11" ht="63.75" customHeight="1">
      <c r="A367" s="119">
        <v>29</v>
      </c>
      <c r="B367" s="109" t="s">
        <v>174</v>
      </c>
      <c r="C367" s="116" t="s">
        <v>208</v>
      </c>
      <c r="D367" s="61" t="s">
        <v>5</v>
      </c>
      <c r="E367" s="27" t="s">
        <v>114</v>
      </c>
      <c r="F367" s="66">
        <v>12490</v>
      </c>
      <c r="G367" s="31">
        <f>SUM(F367)</f>
        <v>12490</v>
      </c>
      <c r="H367" s="66">
        <v>13216</v>
      </c>
      <c r="I367" s="66"/>
      <c r="J367" s="13">
        <f>SUM(H367/G367)*100</f>
        <v>105.81265012009608</v>
      </c>
      <c r="K367" s="28"/>
    </row>
    <row r="368" spans="1:11" ht="63.75" customHeight="1">
      <c r="A368" s="120"/>
      <c r="B368" s="110"/>
      <c r="C368" s="116"/>
      <c r="D368" s="83" t="s">
        <v>4</v>
      </c>
      <c r="E368" s="27" t="s">
        <v>175</v>
      </c>
      <c r="F368" s="10">
        <v>3747</v>
      </c>
      <c r="G368" s="54">
        <f>SUM(F368)</f>
        <v>3747</v>
      </c>
      <c r="H368" s="53">
        <v>3568.5</v>
      </c>
      <c r="I368" s="53">
        <v>3432.7</v>
      </c>
      <c r="J368" s="13">
        <f>SUM((G368/G367*H367/H368*100)+(I368/G368*100))/2</f>
        <v>101.35873137349728</v>
      </c>
      <c r="K368" s="28"/>
    </row>
    <row r="369" spans="1:11" ht="31.5">
      <c r="A369" s="120"/>
      <c r="B369" s="110"/>
      <c r="C369" s="116"/>
      <c r="D369" s="113" t="s">
        <v>6</v>
      </c>
      <c r="E369" s="27" t="s">
        <v>38</v>
      </c>
      <c r="F369" s="13">
        <v>100</v>
      </c>
      <c r="G369" s="8">
        <v>100</v>
      </c>
      <c r="H369" s="13">
        <v>100</v>
      </c>
      <c r="I369" s="66"/>
      <c r="J369" s="13">
        <f aca="true" t="shared" si="11" ref="J369:J378">SUM(H369/G369)*100</f>
        <v>100</v>
      </c>
      <c r="K369" s="28"/>
    </row>
    <row r="370" spans="1:11" ht="21" customHeight="1">
      <c r="A370" s="120"/>
      <c r="B370" s="110"/>
      <c r="C370" s="116"/>
      <c r="D370" s="115"/>
      <c r="E370" s="27" t="s">
        <v>39</v>
      </c>
      <c r="F370" s="13">
        <v>100</v>
      </c>
      <c r="G370" s="8">
        <v>100</v>
      </c>
      <c r="H370" s="13">
        <v>100</v>
      </c>
      <c r="I370" s="66"/>
      <c r="J370" s="13">
        <f t="shared" si="11"/>
        <v>100</v>
      </c>
      <c r="K370" s="28"/>
    </row>
    <row r="371" spans="1:11" ht="73.5">
      <c r="A371" s="120"/>
      <c r="B371" s="110"/>
      <c r="C371" s="116" t="s">
        <v>172</v>
      </c>
      <c r="D371" s="61" t="s">
        <v>5</v>
      </c>
      <c r="E371" s="27" t="s">
        <v>116</v>
      </c>
      <c r="F371" s="66">
        <v>9000</v>
      </c>
      <c r="G371" s="31">
        <f>SUM(F371)</f>
        <v>9000</v>
      </c>
      <c r="H371" s="66">
        <v>9500</v>
      </c>
      <c r="I371" s="66"/>
      <c r="J371" s="13">
        <f t="shared" si="11"/>
        <v>105.55555555555556</v>
      </c>
      <c r="K371" s="28"/>
    </row>
    <row r="372" spans="1:11" ht="64.5" customHeight="1">
      <c r="A372" s="120"/>
      <c r="B372" s="110"/>
      <c r="C372" s="116"/>
      <c r="D372" s="83" t="s">
        <v>4</v>
      </c>
      <c r="E372" s="27" t="s">
        <v>251</v>
      </c>
      <c r="F372" s="10">
        <v>2700</v>
      </c>
      <c r="G372" s="54">
        <f>SUM(F372)</f>
        <v>2700</v>
      </c>
      <c r="H372" s="53">
        <v>2632.1</v>
      </c>
      <c r="I372" s="53">
        <v>2537.7</v>
      </c>
      <c r="J372" s="13">
        <f>SUM((G372/G371*H371/H372*100)+(I372/G372*100))/2</f>
        <v>101.1337248669208</v>
      </c>
      <c r="K372" s="28"/>
    </row>
    <row r="373" spans="1:11" ht="21" customHeight="1">
      <c r="A373" s="120"/>
      <c r="B373" s="110"/>
      <c r="C373" s="116"/>
      <c r="D373" s="113" t="s">
        <v>6</v>
      </c>
      <c r="E373" s="27" t="s">
        <v>38</v>
      </c>
      <c r="F373" s="13">
        <v>100</v>
      </c>
      <c r="G373" s="8">
        <v>100</v>
      </c>
      <c r="H373" s="13">
        <v>97</v>
      </c>
      <c r="I373" s="66"/>
      <c r="J373" s="13">
        <f t="shared" si="11"/>
        <v>97</v>
      </c>
      <c r="K373" s="28"/>
    </row>
    <row r="374" spans="1:11" ht="21.75" customHeight="1">
      <c r="A374" s="120"/>
      <c r="B374" s="110"/>
      <c r="C374" s="116"/>
      <c r="D374" s="115"/>
      <c r="E374" s="27" t="s">
        <v>39</v>
      </c>
      <c r="F374" s="13">
        <v>100</v>
      </c>
      <c r="G374" s="8">
        <v>100</v>
      </c>
      <c r="H374" s="13">
        <v>97</v>
      </c>
      <c r="I374" s="66"/>
      <c r="J374" s="13">
        <f t="shared" si="11"/>
        <v>97</v>
      </c>
      <c r="K374" s="28"/>
    </row>
    <row r="375" spans="1:11" ht="63.75" customHeight="1">
      <c r="A375" s="120"/>
      <c r="B375" s="110"/>
      <c r="C375" s="116" t="s">
        <v>209</v>
      </c>
      <c r="D375" s="61" t="s">
        <v>5</v>
      </c>
      <c r="E375" s="27" t="s">
        <v>107</v>
      </c>
      <c r="F375" s="66">
        <v>2140</v>
      </c>
      <c r="G375" s="31">
        <f>SUM(F375)</f>
        <v>2140</v>
      </c>
      <c r="H375" s="66">
        <v>2263</v>
      </c>
      <c r="I375" s="66"/>
      <c r="J375" s="13">
        <f t="shared" si="11"/>
        <v>105.74766355140186</v>
      </c>
      <c r="K375" s="28"/>
    </row>
    <row r="376" spans="1:11" ht="63.75" customHeight="1">
      <c r="A376" s="120"/>
      <c r="B376" s="110"/>
      <c r="C376" s="116"/>
      <c r="D376" s="83" t="s">
        <v>4</v>
      </c>
      <c r="E376" s="27" t="s">
        <v>108</v>
      </c>
      <c r="F376" s="10">
        <v>642</v>
      </c>
      <c r="G376" s="54">
        <f>SUM(F376)</f>
        <v>642</v>
      </c>
      <c r="H376" s="10">
        <v>609</v>
      </c>
      <c r="I376" s="10">
        <v>583.8</v>
      </c>
      <c r="J376" s="13">
        <f>SUM((G376/G375*H375/H376*100)+(I376/G376*100))/2</f>
        <v>101.2062059757838</v>
      </c>
      <c r="K376" s="28"/>
    </row>
    <row r="377" spans="1:11" ht="31.5">
      <c r="A377" s="120"/>
      <c r="B377" s="110"/>
      <c r="C377" s="116"/>
      <c r="D377" s="113" t="s">
        <v>6</v>
      </c>
      <c r="E377" s="27" t="s">
        <v>38</v>
      </c>
      <c r="F377" s="13">
        <v>100</v>
      </c>
      <c r="G377" s="8">
        <v>100</v>
      </c>
      <c r="H377" s="66">
        <v>95</v>
      </c>
      <c r="I377" s="66"/>
      <c r="J377" s="13">
        <f t="shared" si="11"/>
        <v>95</v>
      </c>
      <c r="K377" s="28"/>
    </row>
    <row r="378" spans="1:11" ht="21.75" customHeight="1">
      <c r="A378" s="120"/>
      <c r="B378" s="110"/>
      <c r="C378" s="116"/>
      <c r="D378" s="115"/>
      <c r="E378" s="27" t="s">
        <v>39</v>
      </c>
      <c r="F378" s="13">
        <v>100</v>
      </c>
      <c r="G378" s="8">
        <v>100</v>
      </c>
      <c r="H378" s="66">
        <v>95</v>
      </c>
      <c r="I378" s="66"/>
      <c r="J378" s="13">
        <f t="shared" si="11"/>
        <v>95</v>
      </c>
      <c r="K378" s="28"/>
    </row>
    <row r="379" spans="1:11" ht="75" customHeight="1">
      <c r="A379" s="120"/>
      <c r="B379" s="110"/>
      <c r="C379" s="113" t="s">
        <v>171</v>
      </c>
      <c r="D379" s="26" t="s">
        <v>5</v>
      </c>
      <c r="E379" s="27" t="s">
        <v>120</v>
      </c>
      <c r="F379" s="66">
        <v>4000</v>
      </c>
      <c r="G379" s="31">
        <f>SUM(F379)</f>
        <v>4000</v>
      </c>
      <c r="H379" s="66">
        <v>3804</v>
      </c>
      <c r="I379" s="66"/>
      <c r="J379" s="13">
        <f aca="true" t="shared" si="12" ref="J379:J386">SUM(H379/G379)*100</f>
        <v>95.1</v>
      </c>
      <c r="K379" s="28"/>
    </row>
    <row r="380" spans="1:11" ht="73.5" customHeight="1">
      <c r="A380" s="120"/>
      <c r="B380" s="110"/>
      <c r="C380" s="114"/>
      <c r="D380" s="83" t="s">
        <v>4</v>
      </c>
      <c r="E380" s="27" t="s">
        <v>252</v>
      </c>
      <c r="F380" s="10">
        <v>1200</v>
      </c>
      <c r="G380" s="54">
        <f>SUM(F380)</f>
        <v>1200</v>
      </c>
      <c r="H380" s="53">
        <v>1136.1</v>
      </c>
      <c r="I380" s="53">
        <v>1101.8</v>
      </c>
      <c r="J380" s="13">
        <f>SUM((G380/G379*H379/H380*100)+(I380/G380*100))/2</f>
        <v>96.13278540621424</v>
      </c>
      <c r="K380" s="28"/>
    </row>
    <row r="381" spans="1:11" ht="31.5">
      <c r="A381" s="120"/>
      <c r="B381" s="110"/>
      <c r="C381" s="114"/>
      <c r="D381" s="113" t="s">
        <v>6</v>
      </c>
      <c r="E381" s="27" t="s">
        <v>38</v>
      </c>
      <c r="F381" s="13">
        <v>100</v>
      </c>
      <c r="G381" s="8">
        <v>100</v>
      </c>
      <c r="H381" s="13">
        <v>100</v>
      </c>
      <c r="I381" s="66"/>
      <c r="J381" s="13">
        <f t="shared" si="12"/>
        <v>100</v>
      </c>
      <c r="K381" s="28"/>
    </row>
    <row r="382" spans="1:11" ht="21">
      <c r="A382" s="120"/>
      <c r="B382" s="110"/>
      <c r="C382" s="115"/>
      <c r="D382" s="115"/>
      <c r="E382" s="27" t="s">
        <v>39</v>
      </c>
      <c r="F382" s="13">
        <v>100</v>
      </c>
      <c r="G382" s="8">
        <v>100</v>
      </c>
      <c r="H382" s="13">
        <v>100</v>
      </c>
      <c r="I382" s="66"/>
      <c r="J382" s="13">
        <f t="shared" si="12"/>
        <v>100</v>
      </c>
      <c r="K382" s="28"/>
    </row>
    <row r="383" spans="1:11" ht="21" customHeight="1">
      <c r="A383" s="120"/>
      <c r="B383" s="110"/>
      <c r="C383" s="116" t="s">
        <v>210</v>
      </c>
      <c r="D383" s="61" t="s">
        <v>5</v>
      </c>
      <c r="E383" s="27" t="s">
        <v>110</v>
      </c>
      <c r="F383" s="66">
        <v>8520</v>
      </c>
      <c r="G383" s="31">
        <f>SUM(F383)</f>
        <v>8520</v>
      </c>
      <c r="H383" s="66">
        <v>8295</v>
      </c>
      <c r="I383" s="66"/>
      <c r="J383" s="13">
        <f t="shared" si="12"/>
        <v>97.35915492957746</v>
      </c>
      <c r="K383" s="28"/>
    </row>
    <row r="384" spans="1:11" ht="19.5" customHeight="1">
      <c r="A384" s="120"/>
      <c r="B384" s="110"/>
      <c r="C384" s="116"/>
      <c r="D384" s="83" t="s">
        <v>4</v>
      </c>
      <c r="E384" s="27" t="s">
        <v>218</v>
      </c>
      <c r="F384" s="10">
        <v>16442.748</v>
      </c>
      <c r="G384" s="96">
        <f>SUM(F384)</f>
        <v>16442.748</v>
      </c>
      <c r="H384" s="53">
        <v>11217.8</v>
      </c>
      <c r="I384" s="53">
        <v>10909.6</v>
      </c>
      <c r="J384" s="13">
        <f>SUM((G384/G383*H383/H384*100)+(I384/G384*100))/2</f>
        <v>104.52771217426563</v>
      </c>
      <c r="K384" s="28"/>
    </row>
    <row r="385" spans="1:11" ht="31.5">
      <c r="A385" s="120"/>
      <c r="B385" s="110"/>
      <c r="C385" s="116"/>
      <c r="D385" s="113" t="s">
        <v>6</v>
      </c>
      <c r="E385" s="27" t="s">
        <v>38</v>
      </c>
      <c r="F385" s="13">
        <v>100</v>
      </c>
      <c r="G385" s="8">
        <v>100</v>
      </c>
      <c r="H385" s="13">
        <v>98</v>
      </c>
      <c r="I385" s="66"/>
      <c r="J385" s="13">
        <f t="shared" si="12"/>
        <v>98</v>
      </c>
      <c r="K385" s="28"/>
    </row>
    <row r="386" spans="1:11" ht="21">
      <c r="A386" s="120"/>
      <c r="B386" s="110"/>
      <c r="C386" s="116"/>
      <c r="D386" s="115"/>
      <c r="E386" s="27" t="s">
        <v>39</v>
      </c>
      <c r="F386" s="13">
        <v>100</v>
      </c>
      <c r="G386" s="8">
        <v>100</v>
      </c>
      <c r="H386" s="13">
        <v>98</v>
      </c>
      <c r="I386" s="66"/>
      <c r="J386" s="13">
        <f t="shared" si="12"/>
        <v>98</v>
      </c>
      <c r="K386" s="28"/>
    </row>
    <row r="387" spans="1:11" ht="31.5">
      <c r="A387" s="120"/>
      <c r="B387" s="110"/>
      <c r="C387" s="118" t="s">
        <v>184</v>
      </c>
      <c r="D387" s="65" t="s">
        <v>4</v>
      </c>
      <c r="E387" s="23" t="s">
        <v>166</v>
      </c>
      <c r="F387" s="92">
        <v>4578.10332</v>
      </c>
      <c r="G387" s="41">
        <f>SUM(F387)</f>
        <v>4578.10332</v>
      </c>
      <c r="H387" s="53">
        <v>4198.7</v>
      </c>
      <c r="I387" s="53">
        <v>4145.5</v>
      </c>
      <c r="J387" s="13">
        <f>SUM((G387/G388*H388/H387*100)+(I387/G387*100))/2</f>
        <v>97.30737880760671</v>
      </c>
      <c r="K387" s="28"/>
    </row>
    <row r="388" spans="1:11" ht="42">
      <c r="A388" s="120"/>
      <c r="B388" s="110"/>
      <c r="C388" s="118"/>
      <c r="D388" s="71" t="s">
        <v>5</v>
      </c>
      <c r="E388" s="23" t="s">
        <v>165</v>
      </c>
      <c r="F388" s="16">
        <v>2500</v>
      </c>
      <c r="G388" s="31">
        <f>SUM(F388)</f>
        <v>2500</v>
      </c>
      <c r="H388" s="66">
        <v>2386</v>
      </c>
      <c r="I388" s="66"/>
      <c r="J388" s="13">
        <f>SUM(H388/G388)*100</f>
        <v>95.44</v>
      </c>
      <c r="K388" s="28"/>
    </row>
    <row r="389" spans="1:11" ht="31.5">
      <c r="A389" s="120"/>
      <c r="B389" s="110"/>
      <c r="C389" s="118"/>
      <c r="D389" s="113" t="s">
        <v>6</v>
      </c>
      <c r="E389" s="27" t="s">
        <v>38</v>
      </c>
      <c r="F389" s="25">
        <v>100</v>
      </c>
      <c r="G389" s="37">
        <f>SUM(F389)</f>
        <v>100</v>
      </c>
      <c r="H389" s="13">
        <v>99</v>
      </c>
      <c r="I389" s="66"/>
      <c r="J389" s="13">
        <f>SUM(H389/G389)*100</f>
        <v>99</v>
      </c>
      <c r="K389" s="28"/>
    </row>
    <row r="390" spans="1:11" ht="21">
      <c r="A390" s="120"/>
      <c r="B390" s="110"/>
      <c r="C390" s="118"/>
      <c r="D390" s="115"/>
      <c r="E390" s="27" t="s">
        <v>39</v>
      </c>
      <c r="F390" s="25">
        <v>100</v>
      </c>
      <c r="G390" s="37">
        <v>100</v>
      </c>
      <c r="H390" s="13">
        <v>99</v>
      </c>
      <c r="I390" s="66"/>
      <c r="J390" s="13">
        <f>SUM(H390/G390)*100</f>
        <v>99</v>
      </c>
      <c r="K390" s="28"/>
    </row>
    <row r="391" spans="1:11" ht="20.25" customHeight="1">
      <c r="A391" s="120"/>
      <c r="B391" s="110"/>
      <c r="C391" s="112" t="s">
        <v>141</v>
      </c>
      <c r="D391" s="61" t="s">
        <v>4</v>
      </c>
      <c r="E391" s="52" t="s">
        <v>137</v>
      </c>
      <c r="F391" s="99">
        <v>392.5</v>
      </c>
      <c r="G391" s="54">
        <f>SUM(F391)</f>
        <v>392.5</v>
      </c>
      <c r="H391" s="10">
        <v>308.1</v>
      </c>
      <c r="I391" s="10">
        <v>297.1</v>
      </c>
      <c r="J391" s="13">
        <f>SUM((G391/G392*H392/H391*100)+(I391/G391*100))/2</f>
        <v>103.97826001567032</v>
      </c>
      <c r="K391" s="28"/>
    </row>
    <row r="392" spans="1:11" ht="22.5" customHeight="1">
      <c r="A392" s="120"/>
      <c r="B392" s="110"/>
      <c r="C392" s="112"/>
      <c r="D392" s="61" t="s">
        <v>5</v>
      </c>
      <c r="E392" s="52" t="s">
        <v>138</v>
      </c>
      <c r="F392" s="30">
        <v>157</v>
      </c>
      <c r="G392" s="31">
        <f>SUM(F392)</f>
        <v>157</v>
      </c>
      <c r="H392" s="66">
        <v>163</v>
      </c>
      <c r="I392" s="10"/>
      <c r="J392" s="13">
        <f>SUM(H392/G392)*100</f>
        <v>103.82165605095541</v>
      </c>
      <c r="K392" s="28"/>
    </row>
    <row r="393" spans="1:11" ht="24.75" customHeight="1">
      <c r="A393" s="120"/>
      <c r="B393" s="110"/>
      <c r="C393" s="112"/>
      <c r="D393" s="26" t="s">
        <v>6</v>
      </c>
      <c r="E393" s="52" t="s">
        <v>181</v>
      </c>
      <c r="F393" s="36">
        <v>100</v>
      </c>
      <c r="G393" s="36">
        <v>100</v>
      </c>
      <c r="H393" s="13">
        <v>100</v>
      </c>
      <c r="I393" s="10"/>
      <c r="J393" s="13">
        <f>SUM(H393/G393)*100</f>
        <v>100</v>
      </c>
      <c r="K393" s="28"/>
    </row>
    <row r="394" spans="1:11" ht="18.75" customHeight="1">
      <c r="A394" s="120"/>
      <c r="B394" s="110"/>
      <c r="C394" s="112" t="s">
        <v>142</v>
      </c>
      <c r="D394" s="61" t="s">
        <v>4</v>
      </c>
      <c r="E394" s="52" t="s">
        <v>137</v>
      </c>
      <c r="F394" s="99">
        <v>659.4</v>
      </c>
      <c r="G394" s="54">
        <f>SUM(F394)</f>
        <v>659.4</v>
      </c>
      <c r="H394" s="10">
        <v>512</v>
      </c>
      <c r="I394" s="10">
        <v>492.2</v>
      </c>
      <c r="J394" s="13">
        <f>SUM((G394/G395*H395/H394*100)+(I394/G394*100))/2</f>
        <v>104.1772764539733</v>
      </c>
      <c r="K394" s="28"/>
    </row>
    <row r="395" spans="1:11" ht="21.75" customHeight="1">
      <c r="A395" s="120"/>
      <c r="B395" s="110"/>
      <c r="C395" s="112"/>
      <c r="D395" s="61" t="s">
        <v>5</v>
      </c>
      <c r="E395" s="52" t="s">
        <v>140</v>
      </c>
      <c r="F395" s="30">
        <v>157</v>
      </c>
      <c r="G395" s="31">
        <f>SUM(F395)</f>
        <v>157</v>
      </c>
      <c r="H395" s="66">
        <v>163</v>
      </c>
      <c r="I395" s="10"/>
      <c r="J395" s="13">
        <f>SUM(H395/G395)*100</f>
        <v>103.82165605095541</v>
      </c>
      <c r="K395" s="28"/>
    </row>
    <row r="396" spans="1:11" ht="21.75" customHeight="1">
      <c r="A396" s="121"/>
      <c r="B396" s="111"/>
      <c r="C396" s="112"/>
      <c r="D396" s="57" t="s">
        <v>6</v>
      </c>
      <c r="E396" s="52" t="s">
        <v>181</v>
      </c>
      <c r="F396" s="36">
        <v>100</v>
      </c>
      <c r="G396" s="36">
        <v>100</v>
      </c>
      <c r="H396" s="13">
        <v>100</v>
      </c>
      <c r="I396" s="10"/>
      <c r="J396" s="13">
        <f>SUM(H396/G396)*100</f>
        <v>100</v>
      </c>
      <c r="K396" s="28"/>
    </row>
    <row r="397" spans="1:11" ht="63" customHeight="1">
      <c r="A397" s="119">
        <v>30</v>
      </c>
      <c r="B397" s="109" t="s">
        <v>16</v>
      </c>
      <c r="C397" s="116" t="s">
        <v>112</v>
      </c>
      <c r="D397" s="61" t="s">
        <v>5</v>
      </c>
      <c r="E397" s="27" t="s">
        <v>114</v>
      </c>
      <c r="F397" s="66">
        <v>8400</v>
      </c>
      <c r="G397" s="31">
        <f>SUM(F397)</f>
        <v>8400</v>
      </c>
      <c r="H397" s="66">
        <v>10969</v>
      </c>
      <c r="I397" s="66"/>
      <c r="J397" s="13">
        <f>SUM(H397/G397)*100</f>
        <v>130.58333333333334</v>
      </c>
      <c r="K397" s="28"/>
    </row>
    <row r="398" spans="1:11" ht="63.75" customHeight="1">
      <c r="A398" s="120"/>
      <c r="B398" s="110"/>
      <c r="C398" s="116"/>
      <c r="D398" s="83" t="s">
        <v>4</v>
      </c>
      <c r="E398" s="27" t="s">
        <v>253</v>
      </c>
      <c r="F398" s="10">
        <v>2520</v>
      </c>
      <c r="G398" s="54">
        <f>SUM(F398)</f>
        <v>2520</v>
      </c>
      <c r="H398" s="10">
        <v>2420.695</v>
      </c>
      <c r="I398" s="66">
        <v>2466.101</v>
      </c>
      <c r="J398" s="13">
        <f>SUM((G398/G397*H397/H398*100)+(I398/G398*100))/2</f>
        <v>116.90072446558457</v>
      </c>
      <c r="K398" s="28"/>
    </row>
    <row r="399" spans="1:11" ht="31.5">
      <c r="A399" s="120"/>
      <c r="B399" s="110"/>
      <c r="C399" s="116"/>
      <c r="D399" s="113" t="s">
        <v>6</v>
      </c>
      <c r="E399" s="27" t="s">
        <v>38</v>
      </c>
      <c r="F399" s="13">
        <v>100</v>
      </c>
      <c r="G399" s="8">
        <v>100</v>
      </c>
      <c r="H399" s="8">
        <v>100</v>
      </c>
      <c r="I399" s="66"/>
      <c r="J399" s="13">
        <f aca="true" t="shared" si="13" ref="J399:J423">SUM(H399/G399)*100</f>
        <v>100</v>
      </c>
      <c r="K399" s="28"/>
    </row>
    <row r="400" spans="1:11" ht="21.75" customHeight="1">
      <c r="A400" s="120"/>
      <c r="B400" s="110"/>
      <c r="C400" s="116"/>
      <c r="D400" s="115"/>
      <c r="E400" s="27" t="s">
        <v>39</v>
      </c>
      <c r="F400" s="13">
        <v>100</v>
      </c>
      <c r="G400" s="8">
        <v>100</v>
      </c>
      <c r="H400" s="8">
        <v>100</v>
      </c>
      <c r="I400" s="66"/>
      <c r="J400" s="13">
        <f t="shared" si="13"/>
        <v>100</v>
      </c>
      <c r="K400" s="28"/>
    </row>
    <row r="401" spans="1:11" ht="73.5">
      <c r="A401" s="120"/>
      <c r="B401" s="110"/>
      <c r="C401" s="116" t="s">
        <v>115</v>
      </c>
      <c r="D401" s="61" t="s">
        <v>5</v>
      </c>
      <c r="E401" s="27" t="s">
        <v>116</v>
      </c>
      <c r="F401" s="66">
        <v>5300</v>
      </c>
      <c r="G401" s="31">
        <f>SUM(F401)</f>
        <v>5300</v>
      </c>
      <c r="H401" s="66">
        <v>8223</v>
      </c>
      <c r="I401" s="66"/>
      <c r="J401" s="13">
        <f t="shared" si="13"/>
        <v>155.1509433962264</v>
      </c>
      <c r="K401" s="28"/>
    </row>
    <row r="402" spans="1:11" ht="65.25" customHeight="1">
      <c r="A402" s="120"/>
      <c r="B402" s="110"/>
      <c r="C402" s="116"/>
      <c r="D402" s="83" t="s">
        <v>4</v>
      </c>
      <c r="E402" s="27" t="s">
        <v>251</v>
      </c>
      <c r="F402" s="10">
        <v>1590</v>
      </c>
      <c r="G402" s="54">
        <f>SUM(F402)</f>
        <v>1590</v>
      </c>
      <c r="H402" s="66">
        <v>1814.693</v>
      </c>
      <c r="I402" s="66">
        <v>1833.739</v>
      </c>
      <c r="J402" s="13">
        <f>SUM((G402/G401*H401/H402*100)+(I402/G402*100))/2</f>
        <v>125.6349229971456</v>
      </c>
      <c r="K402" s="28"/>
    </row>
    <row r="403" spans="1:11" ht="31.5">
      <c r="A403" s="120"/>
      <c r="B403" s="110"/>
      <c r="C403" s="116"/>
      <c r="D403" s="113" t="s">
        <v>6</v>
      </c>
      <c r="E403" s="27" t="s">
        <v>38</v>
      </c>
      <c r="F403" s="13">
        <v>100</v>
      </c>
      <c r="G403" s="8">
        <v>100</v>
      </c>
      <c r="H403" s="13">
        <v>100</v>
      </c>
      <c r="I403" s="66"/>
      <c r="J403" s="13">
        <f t="shared" si="13"/>
        <v>100</v>
      </c>
      <c r="K403" s="28"/>
    </row>
    <row r="404" spans="1:11" ht="24.75" customHeight="1">
      <c r="A404" s="120"/>
      <c r="B404" s="110"/>
      <c r="C404" s="116"/>
      <c r="D404" s="115"/>
      <c r="E404" s="27" t="s">
        <v>39</v>
      </c>
      <c r="F404" s="13">
        <v>100</v>
      </c>
      <c r="G404" s="8">
        <v>100</v>
      </c>
      <c r="H404" s="13">
        <v>100</v>
      </c>
      <c r="I404" s="66"/>
      <c r="J404" s="13">
        <f t="shared" si="13"/>
        <v>100</v>
      </c>
      <c r="K404" s="28"/>
    </row>
    <row r="405" spans="1:11" ht="63.75" customHeight="1">
      <c r="A405" s="120"/>
      <c r="B405" s="110"/>
      <c r="C405" s="116" t="s">
        <v>117</v>
      </c>
      <c r="D405" s="61" t="s">
        <v>5</v>
      </c>
      <c r="E405" s="27" t="s">
        <v>108</v>
      </c>
      <c r="F405" s="66">
        <v>10750</v>
      </c>
      <c r="G405" s="31">
        <f>SUM(F405)</f>
        <v>10750</v>
      </c>
      <c r="H405" s="66">
        <v>12828</v>
      </c>
      <c r="I405" s="66"/>
      <c r="J405" s="13">
        <f t="shared" si="13"/>
        <v>119.33023255813953</v>
      </c>
      <c r="K405" s="28"/>
    </row>
    <row r="406" spans="1:11" ht="63.75" customHeight="1">
      <c r="A406" s="120"/>
      <c r="B406" s="110"/>
      <c r="C406" s="116"/>
      <c r="D406" s="83" t="s">
        <v>4</v>
      </c>
      <c r="E406" s="27" t="s">
        <v>207</v>
      </c>
      <c r="F406" s="10">
        <v>3225</v>
      </c>
      <c r="G406" s="54">
        <f>SUM(F406)</f>
        <v>3225</v>
      </c>
      <c r="H406" s="10">
        <v>2830.948</v>
      </c>
      <c r="I406" s="10">
        <v>2860.66</v>
      </c>
      <c r="J406" s="13">
        <f>SUM((G406/G405*H405/H406*100)+(I406/G406*100))/2</f>
        <v>112.32148188757499</v>
      </c>
      <c r="K406" s="28"/>
    </row>
    <row r="407" spans="1:11" ht="31.5">
      <c r="A407" s="120"/>
      <c r="B407" s="110"/>
      <c r="C407" s="116"/>
      <c r="D407" s="113" t="s">
        <v>6</v>
      </c>
      <c r="E407" s="27" t="s">
        <v>38</v>
      </c>
      <c r="F407" s="13">
        <v>100</v>
      </c>
      <c r="G407" s="8">
        <v>100</v>
      </c>
      <c r="H407" s="8">
        <v>100</v>
      </c>
      <c r="I407" s="66"/>
      <c r="J407" s="13">
        <f t="shared" si="13"/>
        <v>100</v>
      </c>
      <c r="K407" s="28"/>
    </row>
    <row r="408" spans="1:11" ht="21.75" customHeight="1">
      <c r="A408" s="120"/>
      <c r="B408" s="110"/>
      <c r="C408" s="116"/>
      <c r="D408" s="115"/>
      <c r="E408" s="27" t="s">
        <v>39</v>
      </c>
      <c r="F408" s="13">
        <v>100</v>
      </c>
      <c r="G408" s="8">
        <v>100</v>
      </c>
      <c r="H408" s="8">
        <v>100</v>
      </c>
      <c r="I408" s="66"/>
      <c r="J408" s="13">
        <f t="shared" si="13"/>
        <v>100</v>
      </c>
      <c r="K408" s="28"/>
    </row>
    <row r="409" spans="1:10" s="28" customFormat="1" ht="74.25" customHeight="1">
      <c r="A409" s="120"/>
      <c r="B409" s="110"/>
      <c r="C409" s="113" t="s">
        <v>119</v>
      </c>
      <c r="D409" s="61" t="s">
        <v>5</v>
      </c>
      <c r="E409" s="27" t="s">
        <v>120</v>
      </c>
      <c r="F409" s="66">
        <v>1800</v>
      </c>
      <c r="G409" s="31">
        <f>SUM(F409)</f>
        <v>1800</v>
      </c>
      <c r="H409" s="66">
        <v>6856</v>
      </c>
      <c r="I409" s="66"/>
      <c r="J409" s="13">
        <f t="shared" si="13"/>
        <v>380.88888888888886</v>
      </c>
    </row>
    <row r="410" spans="1:11" ht="74.25" customHeight="1">
      <c r="A410" s="120"/>
      <c r="B410" s="110"/>
      <c r="C410" s="114"/>
      <c r="D410" s="83" t="s">
        <v>4</v>
      </c>
      <c r="E410" s="27" t="s">
        <v>252</v>
      </c>
      <c r="F410" s="10">
        <v>540</v>
      </c>
      <c r="G410" s="54">
        <f>SUM(F410)</f>
        <v>540</v>
      </c>
      <c r="H410" s="10">
        <v>713.271</v>
      </c>
      <c r="I410" s="66">
        <v>1528.897</v>
      </c>
      <c r="J410" s="13">
        <f>SUM((G410/G409*H409/H410*100)+(I410/G410*100))/2</f>
        <v>285.7453603145851</v>
      </c>
      <c r="K410" s="28"/>
    </row>
    <row r="411" spans="1:11" ht="31.5">
      <c r="A411" s="120"/>
      <c r="B411" s="110"/>
      <c r="C411" s="114"/>
      <c r="D411" s="113" t="s">
        <v>6</v>
      </c>
      <c r="E411" s="27" t="s">
        <v>38</v>
      </c>
      <c r="F411" s="13">
        <v>100</v>
      </c>
      <c r="G411" s="8">
        <v>100</v>
      </c>
      <c r="H411" s="8">
        <v>100</v>
      </c>
      <c r="I411" s="66"/>
      <c r="J411" s="13">
        <f t="shared" si="13"/>
        <v>100</v>
      </c>
      <c r="K411" s="28"/>
    </row>
    <row r="412" spans="1:11" ht="24.75" customHeight="1">
      <c r="A412" s="120"/>
      <c r="B412" s="110"/>
      <c r="C412" s="115"/>
      <c r="D412" s="115"/>
      <c r="E412" s="27" t="s">
        <v>39</v>
      </c>
      <c r="F412" s="13">
        <v>100</v>
      </c>
      <c r="G412" s="8">
        <v>100</v>
      </c>
      <c r="H412" s="8">
        <v>100</v>
      </c>
      <c r="I412" s="66"/>
      <c r="J412" s="13">
        <f t="shared" si="13"/>
        <v>100</v>
      </c>
      <c r="K412" s="28"/>
    </row>
    <row r="413" spans="1:11" ht="21.75" customHeight="1">
      <c r="A413" s="120"/>
      <c r="B413" s="110"/>
      <c r="C413" s="116" t="s">
        <v>110</v>
      </c>
      <c r="D413" s="61" t="s">
        <v>5</v>
      </c>
      <c r="E413" s="27" t="s">
        <v>118</v>
      </c>
      <c r="F413" s="66">
        <v>4292</v>
      </c>
      <c r="G413" s="31">
        <f>SUM(F413)</f>
        <v>4292</v>
      </c>
      <c r="H413" s="66">
        <v>4400</v>
      </c>
      <c r="I413" s="66"/>
      <c r="J413" s="13">
        <f t="shared" si="13"/>
        <v>102.51630941286113</v>
      </c>
      <c r="K413" s="28"/>
    </row>
    <row r="414" spans="1:11" ht="19.5" customHeight="1">
      <c r="A414" s="120"/>
      <c r="B414" s="110"/>
      <c r="C414" s="116"/>
      <c r="D414" s="83" t="s">
        <v>4</v>
      </c>
      <c r="E414" s="27" t="s">
        <v>110</v>
      </c>
      <c r="F414" s="19">
        <v>8283.1308</v>
      </c>
      <c r="G414" s="96">
        <f>SUM(F414)</f>
        <v>8283.1308</v>
      </c>
      <c r="H414" s="66">
        <v>7112.931</v>
      </c>
      <c r="I414" s="66">
        <v>7048.085</v>
      </c>
      <c r="J414" s="13">
        <f>SUM((G414/G413*H413/H414*100)+(I414/G414*100))/2</f>
        <v>102.23581790252675</v>
      </c>
      <c r="K414" s="28"/>
    </row>
    <row r="415" spans="1:11" ht="31.5">
      <c r="A415" s="120"/>
      <c r="B415" s="110"/>
      <c r="C415" s="116"/>
      <c r="D415" s="113" t="s">
        <v>6</v>
      </c>
      <c r="E415" s="27" t="s">
        <v>38</v>
      </c>
      <c r="F415" s="13">
        <v>100</v>
      </c>
      <c r="G415" s="8">
        <v>100</v>
      </c>
      <c r="H415" s="8">
        <v>100</v>
      </c>
      <c r="I415" s="66"/>
      <c r="J415" s="13">
        <f t="shared" si="13"/>
        <v>100</v>
      </c>
      <c r="K415" s="28"/>
    </row>
    <row r="416" spans="1:11" ht="21.75" customHeight="1">
      <c r="A416" s="120"/>
      <c r="B416" s="110"/>
      <c r="C416" s="116"/>
      <c r="D416" s="115"/>
      <c r="E416" s="27" t="s">
        <v>39</v>
      </c>
      <c r="F416" s="13">
        <v>100</v>
      </c>
      <c r="G416" s="8">
        <v>100</v>
      </c>
      <c r="H416" s="8">
        <v>100</v>
      </c>
      <c r="I416" s="66"/>
      <c r="J416" s="13">
        <f t="shared" si="13"/>
        <v>100</v>
      </c>
      <c r="K416" s="28"/>
    </row>
    <row r="417" spans="1:11" ht="21.75" customHeight="1">
      <c r="A417" s="120"/>
      <c r="B417" s="110"/>
      <c r="C417" s="116" t="s">
        <v>176</v>
      </c>
      <c r="D417" s="61" t="s">
        <v>5</v>
      </c>
      <c r="E417" s="27" t="s">
        <v>118</v>
      </c>
      <c r="F417" s="12">
        <v>8520</v>
      </c>
      <c r="G417" s="31">
        <f>SUM(F417)</f>
        <v>8520</v>
      </c>
      <c r="H417" s="66">
        <v>8518</v>
      </c>
      <c r="I417" s="66"/>
      <c r="J417" s="13">
        <f t="shared" si="13"/>
        <v>99.97652582159624</v>
      </c>
      <c r="K417" s="28"/>
    </row>
    <row r="418" spans="1:11" ht="21.75" customHeight="1">
      <c r="A418" s="120"/>
      <c r="B418" s="110"/>
      <c r="C418" s="116"/>
      <c r="D418" s="83" t="s">
        <v>4</v>
      </c>
      <c r="E418" s="27" t="s">
        <v>122</v>
      </c>
      <c r="F418" s="10">
        <v>16442.748</v>
      </c>
      <c r="G418" s="54">
        <f>SUM(F418)</f>
        <v>16442.748</v>
      </c>
      <c r="H418" s="66">
        <v>12207.798</v>
      </c>
      <c r="I418" s="66">
        <v>12035.135</v>
      </c>
      <c r="J418" s="13">
        <f>SUM((G418/G417*H417/H418*100)+(I418/G418*100))/2</f>
        <v>103.92654827202392</v>
      </c>
      <c r="K418" s="28"/>
    </row>
    <row r="419" spans="1:11" ht="21.75" customHeight="1">
      <c r="A419" s="120"/>
      <c r="B419" s="110"/>
      <c r="C419" s="116"/>
      <c r="D419" s="113" t="s">
        <v>6</v>
      </c>
      <c r="E419" s="27" t="s">
        <v>38</v>
      </c>
      <c r="F419" s="13">
        <v>100</v>
      </c>
      <c r="G419" s="8">
        <v>100</v>
      </c>
      <c r="H419" s="8">
        <v>100</v>
      </c>
      <c r="I419" s="66"/>
      <c r="J419" s="13">
        <f t="shared" si="13"/>
        <v>100</v>
      </c>
      <c r="K419" s="28"/>
    </row>
    <row r="420" spans="1:11" ht="21.75" customHeight="1">
      <c r="A420" s="120"/>
      <c r="B420" s="110"/>
      <c r="C420" s="116"/>
      <c r="D420" s="115"/>
      <c r="E420" s="27" t="s">
        <v>39</v>
      </c>
      <c r="F420" s="13">
        <v>100</v>
      </c>
      <c r="G420" s="8">
        <v>100</v>
      </c>
      <c r="H420" s="8">
        <v>100</v>
      </c>
      <c r="I420" s="66"/>
      <c r="J420" s="13">
        <f t="shared" si="13"/>
        <v>100</v>
      </c>
      <c r="K420" s="28"/>
    </row>
    <row r="421" spans="1:11" ht="41.25" customHeight="1">
      <c r="A421" s="120"/>
      <c r="B421" s="110"/>
      <c r="C421" s="113" t="s">
        <v>32</v>
      </c>
      <c r="D421" s="61" t="s">
        <v>5</v>
      </c>
      <c r="E421" s="27" t="s">
        <v>111</v>
      </c>
      <c r="F421" s="12">
        <v>16</v>
      </c>
      <c r="G421" s="31">
        <f>SUM(F421)</f>
        <v>16</v>
      </c>
      <c r="H421" s="66">
        <v>34</v>
      </c>
      <c r="I421" s="66"/>
      <c r="J421" s="13">
        <f t="shared" si="13"/>
        <v>212.5</v>
      </c>
      <c r="K421" s="28"/>
    </row>
    <row r="422" spans="1:11" ht="44.25" customHeight="1">
      <c r="A422" s="120"/>
      <c r="B422" s="110"/>
      <c r="C422" s="114"/>
      <c r="D422" s="84" t="s">
        <v>4</v>
      </c>
      <c r="E422" s="27" t="s">
        <v>249</v>
      </c>
      <c r="F422" s="10">
        <v>369.6</v>
      </c>
      <c r="G422" s="54">
        <f>SUM(F422)</f>
        <v>369.6</v>
      </c>
      <c r="H422" s="10">
        <v>129.679</v>
      </c>
      <c r="I422" s="10">
        <v>123.331</v>
      </c>
      <c r="J422" s="13">
        <f>SUM((G422/G421*H421/H422*100)+(I422/G422*100))/2</f>
        <v>319.50905559065444</v>
      </c>
      <c r="K422" s="28"/>
    </row>
    <row r="423" spans="1:11" ht="22.5" customHeight="1">
      <c r="A423" s="120"/>
      <c r="B423" s="110"/>
      <c r="C423" s="114"/>
      <c r="D423" s="57" t="s">
        <v>6</v>
      </c>
      <c r="E423" s="27" t="s">
        <v>39</v>
      </c>
      <c r="F423" s="13">
        <v>100</v>
      </c>
      <c r="G423" s="8">
        <v>100</v>
      </c>
      <c r="H423" s="8">
        <v>100</v>
      </c>
      <c r="I423" s="66"/>
      <c r="J423" s="13">
        <f t="shared" si="13"/>
        <v>100</v>
      </c>
      <c r="K423" s="28"/>
    </row>
    <row r="424" spans="1:11" ht="30.75" customHeight="1">
      <c r="A424" s="120"/>
      <c r="B424" s="110"/>
      <c r="C424" s="118" t="s">
        <v>184</v>
      </c>
      <c r="D424" s="65" t="s">
        <v>4</v>
      </c>
      <c r="E424" s="23" t="s">
        <v>213</v>
      </c>
      <c r="F424" s="92">
        <v>529.44052</v>
      </c>
      <c r="G424" s="41">
        <f>SUM(F424)</f>
        <v>529.44052</v>
      </c>
      <c r="H424" s="10">
        <v>366.237</v>
      </c>
      <c r="I424" s="10">
        <v>167.637</v>
      </c>
      <c r="J424" s="13">
        <f>SUM((G424/G425*H425/H424*100)+(I424/G424*100))/2</f>
        <v>146.42348983961094</v>
      </c>
      <c r="K424" s="28"/>
    </row>
    <row r="425" spans="1:11" ht="22.5" customHeight="1">
      <c r="A425" s="120"/>
      <c r="B425" s="110"/>
      <c r="C425" s="118"/>
      <c r="D425" s="71" t="s">
        <v>5</v>
      </c>
      <c r="E425" s="23" t="s">
        <v>165</v>
      </c>
      <c r="F425" s="16">
        <v>238</v>
      </c>
      <c r="G425" s="31">
        <f>SUM(F425)</f>
        <v>238</v>
      </c>
      <c r="H425" s="66">
        <v>430</v>
      </c>
      <c r="I425" s="66"/>
      <c r="J425" s="13">
        <f>SUM(H425/G425)*100</f>
        <v>180.67226890756302</v>
      </c>
      <c r="K425" s="28"/>
    </row>
    <row r="426" spans="1:11" ht="22.5" customHeight="1">
      <c r="A426" s="120"/>
      <c r="B426" s="110"/>
      <c r="C426" s="118"/>
      <c r="D426" s="113" t="s">
        <v>6</v>
      </c>
      <c r="E426" s="27" t="s">
        <v>38</v>
      </c>
      <c r="F426" s="25">
        <v>100</v>
      </c>
      <c r="G426" s="37">
        <v>100</v>
      </c>
      <c r="H426" s="37">
        <v>100</v>
      </c>
      <c r="I426" s="66"/>
      <c r="J426" s="13">
        <f>SUM(H426/G426)*100</f>
        <v>100</v>
      </c>
      <c r="K426" s="28"/>
    </row>
    <row r="427" spans="1:11" ht="22.5" customHeight="1">
      <c r="A427" s="120"/>
      <c r="B427" s="110"/>
      <c r="C427" s="118"/>
      <c r="D427" s="115"/>
      <c r="E427" s="27" t="s">
        <v>39</v>
      </c>
      <c r="F427" s="25">
        <v>100</v>
      </c>
      <c r="G427" s="37">
        <v>100</v>
      </c>
      <c r="H427" s="37">
        <v>100</v>
      </c>
      <c r="I427" s="66"/>
      <c r="J427" s="13">
        <f>SUM(H427/G427)*100</f>
        <v>100</v>
      </c>
      <c r="K427" s="28"/>
    </row>
    <row r="428" spans="1:11" ht="19.5" customHeight="1">
      <c r="A428" s="120"/>
      <c r="B428" s="110"/>
      <c r="C428" s="112" t="s">
        <v>142</v>
      </c>
      <c r="D428" s="61" t="s">
        <v>4</v>
      </c>
      <c r="E428" s="52" t="s">
        <v>217</v>
      </c>
      <c r="F428" s="98">
        <v>210</v>
      </c>
      <c r="G428" s="41">
        <f>SUM(F428)</f>
        <v>210</v>
      </c>
      <c r="H428" s="10">
        <v>20.129</v>
      </c>
      <c r="I428" s="10">
        <v>16.64</v>
      </c>
      <c r="J428" s="13">
        <f>SUM((G428/G429*H429/H428*100)+(I428/G428*100))/2</f>
        <v>629.9244463685419</v>
      </c>
      <c r="K428" s="28"/>
    </row>
    <row r="429" spans="1:11" ht="22.5" customHeight="1">
      <c r="A429" s="120"/>
      <c r="B429" s="110"/>
      <c r="C429" s="112"/>
      <c r="D429" s="61" t="s">
        <v>5</v>
      </c>
      <c r="E429" s="52" t="s">
        <v>140</v>
      </c>
      <c r="F429" s="30">
        <v>50</v>
      </c>
      <c r="G429" s="31">
        <f>SUM(F429)</f>
        <v>50</v>
      </c>
      <c r="H429" s="66">
        <v>60</v>
      </c>
      <c r="I429" s="10"/>
      <c r="J429" s="13">
        <f>SUM(H429/G429)*100</f>
        <v>120</v>
      </c>
      <c r="K429" s="28"/>
    </row>
    <row r="430" spans="1:11" ht="22.5" customHeight="1">
      <c r="A430" s="121"/>
      <c r="B430" s="111"/>
      <c r="C430" s="112"/>
      <c r="D430" s="71" t="s">
        <v>6</v>
      </c>
      <c r="E430" s="52" t="s">
        <v>139</v>
      </c>
      <c r="F430" s="36">
        <v>100</v>
      </c>
      <c r="G430" s="36">
        <v>100</v>
      </c>
      <c r="H430" s="36">
        <v>100</v>
      </c>
      <c r="I430" s="10"/>
      <c r="J430" s="13">
        <f>SUM(H430/G430)*100</f>
        <v>100</v>
      </c>
      <c r="K430" s="28"/>
    </row>
    <row r="431" spans="1:11" ht="62.25" customHeight="1">
      <c r="A431" s="133">
        <v>31</v>
      </c>
      <c r="B431" s="109" t="s">
        <v>177</v>
      </c>
      <c r="C431" s="116" t="s">
        <v>112</v>
      </c>
      <c r="D431" s="61" t="s">
        <v>5</v>
      </c>
      <c r="E431" s="27" t="s">
        <v>114</v>
      </c>
      <c r="F431" s="66">
        <v>6500</v>
      </c>
      <c r="G431" s="31">
        <f>SUM(F431)</f>
        <v>6500</v>
      </c>
      <c r="H431" s="66">
        <v>6042</v>
      </c>
      <c r="I431" s="66"/>
      <c r="J431" s="13">
        <f>SUM(H431/G431)*100</f>
        <v>92.95384615384616</v>
      </c>
      <c r="K431" s="28"/>
    </row>
    <row r="432" spans="1:11" ht="63.75" customHeight="1">
      <c r="A432" s="133"/>
      <c r="B432" s="110"/>
      <c r="C432" s="116"/>
      <c r="D432" s="83" t="s">
        <v>4</v>
      </c>
      <c r="E432" s="27" t="s">
        <v>253</v>
      </c>
      <c r="F432" s="10">
        <v>1950</v>
      </c>
      <c r="G432" s="54">
        <f>SUM(F432)</f>
        <v>1950</v>
      </c>
      <c r="H432" s="66">
        <v>1812.6</v>
      </c>
      <c r="I432" s="66">
        <v>1812.6</v>
      </c>
      <c r="J432" s="13">
        <f>SUM((G432/G431*H431/H432*100)+(I432/G432*100))/2</f>
        <v>96.47692307692307</v>
      </c>
      <c r="K432" s="28"/>
    </row>
    <row r="433" spans="1:11" ht="31.5">
      <c r="A433" s="133"/>
      <c r="B433" s="110"/>
      <c r="C433" s="116"/>
      <c r="D433" s="113" t="s">
        <v>6</v>
      </c>
      <c r="E433" s="27" t="s">
        <v>38</v>
      </c>
      <c r="F433" s="13">
        <v>100</v>
      </c>
      <c r="G433" s="8">
        <v>100</v>
      </c>
      <c r="H433" s="13">
        <v>100</v>
      </c>
      <c r="I433" s="66"/>
      <c r="J433" s="13">
        <f aca="true" t="shared" si="14" ref="J433:J446">SUM(H433/G433)*100</f>
        <v>100</v>
      </c>
      <c r="K433" s="28"/>
    </row>
    <row r="434" spans="1:11" ht="21" customHeight="1">
      <c r="A434" s="133"/>
      <c r="B434" s="110"/>
      <c r="C434" s="116"/>
      <c r="D434" s="115"/>
      <c r="E434" s="27" t="s">
        <v>39</v>
      </c>
      <c r="F434" s="13">
        <v>100</v>
      </c>
      <c r="G434" s="8">
        <v>100</v>
      </c>
      <c r="H434" s="13">
        <v>100</v>
      </c>
      <c r="I434" s="66"/>
      <c r="J434" s="13">
        <f t="shared" si="14"/>
        <v>100</v>
      </c>
      <c r="K434" s="28"/>
    </row>
    <row r="435" spans="1:11" ht="73.5">
      <c r="A435" s="133"/>
      <c r="B435" s="110"/>
      <c r="C435" s="116" t="s">
        <v>115</v>
      </c>
      <c r="D435" s="61" t="s">
        <v>5</v>
      </c>
      <c r="E435" s="27" t="s">
        <v>116</v>
      </c>
      <c r="F435" s="66">
        <v>4800</v>
      </c>
      <c r="G435" s="31">
        <f>SUM(F435)</f>
        <v>4800</v>
      </c>
      <c r="H435" s="66">
        <v>4800</v>
      </c>
      <c r="I435" s="66"/>
      <c r="J435" s="13">
        <f t="shared" si="14"/>
        <v>100</v>
      </c>
      <c r="K435" s="28"/>
    </row>
    <row r="436" spans="1:11" ht="64.5" customHeight="1">
      <c r="A436" s="133"/>
      <c r="B436" s="110"/>
      <c r="C436" s="116"/>
      <c r="D436" s="83" t="s">
        <v>4</v>
      </c>
      <c r="E436" s="27" t="s">
        <v>255</v>
      </c>
      <c r="F436" s="10">
        <v>1440</v>
      </c>
      <c r="G436" s="54">
        <f>SUM(F436)</f>
        <v>1440</v>
      </c>
      <c r="H436" s="10">
        <v>1440</v>
      </c>
      <c r="I436" s="10">
        <v>1440</v>
      </c>
      <c r="J436" s="13">
        <f>SUM((G436/G435*H435/H436*100)+(I436/G436*100))/2</f>
        <v>100</v>
      </c>
      <c r="K436" s="28"/>
    </row>
    <row r="437" spans="1:11" ht="31.5">
      <c r="A437" s="133"/>
      <c r="B437" s="110"/>
      <c r="C437" s="116"/>
      <c r="D437" s="113" t="s">
        <v>6</v>
      </c>
      <c r="E437" s="27" t="s">
        <v>38</v>
      </c>
      <c r="F437" s="13">
        <v>100</v>
      </c>
      <c r="G437" s="8">
        <v>100</v>
      </c>
      <c r="H437" s="13">
        <v>100</v>
      </c>
      <c r="I437" s="66"/>
      <c r="J437" s="13">
        <f t="shared" si="14"/>
        <v>100</v>
      </c>
      <c r="K437" s="28"/>
    </row>
    <row r="438" spans="1:11" ht="21" customHeight="1">
      <c r="A438" s="133"/>
      <c r="B438" s="110"/>
      <c r="C438" s="116"/>
      <c r="D438" s="115"/>
      <c r="E438" s="27" t="s">
        <v>39</v>
      </c>
      <c r="F438" s="13">
        <v>100</v>
      </c>
      <c r="G438" s="8">
        <v>100</v>
      </c>
      <c r="H438" s="13">
        <v>100</v>
      </c>
      <c r="I438" s="66"/>
      <c r="J438" s="13">
        <f t="shared" si="14"/>
        <v>100</v>
      </c>
      <c r="K438" s="28"/>
    </row>
    <row r="439" spans="1:11" ht="64.5" customHeight="1">
      <c r="A439" s="133"/>
      <c r="B439" s="110"/>
      <c r="C439" s="116" t="s">
        <v>117</v>
      </c>
      <c r="D439" s="61" t="s">
        <v>5</v>
      </c>
      <c r="E439" s="27" t="s">
        <v>108</v>
      </c>
      <c r="F439" s="66">
        <v>3395</v>
      </c>
      <c r="G439" s="31">
        <f>SUM(F439)</f>
        <v>3395</v>
      </c>
      <c r="H439" s="66">
        <v>3250</v>
      </c>
      <c r="I439" s="66"/>
      <c r="J439" s="13">
        <f t="shared" si="14"/>
        <v>95.72901325478645</v>
      </c>
      <c r="K439" s="28"/>
    </row>
    <row r="440" spans="1:11" ht="64.5" customHeight="1">
      <c r="A440" s="133"/>
      <c r="B440" s="110"/>
      <c r="C440" s="116"/>
      <c r="D440" s="83" t="s">
        <v>4</v>
      </c>
      <c r="E440" s="27" t="s">
        <v>108</v>
      </c>
      <c r="F440" s="20">
        <v>1018.5</v>
      </c>
      <c r="G440" s="41">
        <f>SUM(F440)</f>
        <v>1018.5</v>
      </c>
      <c r="H440" s="10">
        <v>975</v>
      </c>
      <c r="I440" s="10">
        <v>975</v>
      </c>
      <c r="J440" s="13">
        <f>SUM((G440/G439*H439/H440*100)+(I440/G440*100))/2</f>
        <v>97.86450662739323</v>
      </c>
      <c r="K440" s="28"/>
    </row>
    <row r="441" spans="1:11" ht="21" customHeight="1">
      <c r="A441" s="133"/>
      <c r="B441" s="110"/>
      <c r="C441" s="116"/>
      <c r="D441" s="113" t="s">
        <v>6</v>
      </c>
      <c r="E441" s="27" t="s">
        <v>38</v>
      </c>
      <c r="F441" s="13">
        <v>100</v>
      </c>
      <c r="G441" s="8">
        <v>100</v>
      </c>
      <c r="H441" s="13">
        <v>100</v>
      </c>
      <c r="I441" s="66"/>
      <c r="J441" s="13">
        <f t="shared" si="14"/>
        <v>100</v>
      </c>
      <c r="K441" s="28"/>
    </row>
    <row r="442" spans="1:11" ht="21" customHeight="1">
      <c r="A442" s="133"/>
      <c r="B442" s="110"/>
      <c r="C442" s="116"/>
      <c r="D442" s="115"/>
      <c r="E442" s="27" t="s">
        <v>39</v>
      </c>
      <c r="F442" s="13">
        <v>100</v>
      </c>
      <c r="G442" s="8">
        <v>100</v>
      </c>
      <c r="H442" s="13">
        <v>100</v>
      </c>
      <c r="I442" s="66"/>
      <c r="J442" s="13">
        <f t="shared" si="14"/>
        <v>100</v>
      </c>
      <c r="K442" s="28"/>
    </row>
    <row r="443" spans="1:11" ht="73.5" customHeight="1">
      <c r="A443" s="133"/>
      <c r="B443" s="110"/>
      <c r="C443" s="113" t="s">
        <v>119</v>
      </c>
      <c r="D443" s="61" t="s">
        <v>5</v>
      </c>
      <c r="E443" s="27" t="s">
        <v>120</v>
      </c>
      <c r="F443" s="66">
        <v>2900</v>
      </c>
      <c r="G443" s="31">
        <f>SUM(F443)</f>
        <v>2900</v>
      </c>
      <c r="H443" s="66">
        <v>2786</v>
      </c>
      <c r="I443" s="66"/>
      <c r="J443" s="13">
        <f t="shared" si="14"/>
        <v>96.06896551724138</v>
      </c>
      <c r="K443" s="28"/>
    </row>
    <row r="444" spans="1:11" ht="73.5" customHeight="1">
      <c r="A444" s="133"/>
      <c r="B444" s="110"/>
      <c r="C444" s="114"/>
      <c r="D444" s="83" t="s">
        <v>4</v>
      </c>
      <c r="E444" s="27" t="s">
        <v>120</v>
      </c>
      <c r="F444" s="10">
        <v>870</v>
      </c>
      <c r="G444" s="54">
        <f>SUM(F444)</f>
        <v>870</v>
      </c>
      <c r="H444" s="10">
        <v>835</v>
      </c>
      <c r="I444" s="10">
        <v>835.8</v>
      </c>
      <c r="J444" s="13">
        <f>SUM((G444/G443*H443/H444*100)+(I444/G444*100))/2</f>
        <v>98.08238695023746</v>
      </c>
      <c r="K444" s="28"/>
    </row>
    <row r="445" spans="1:11" ht="31.5">
      <c r="A445" s="133"/>
      <c r="B445" s="110"/>
      <c r="C445" s="114"/>
      <c r="D445" s="113" t="s">
        <v>6</v>
      </c>
      <c r="E445" s="27" t="s">
        <v>38</v>
      </c>
      <c r="F445" s="13">
        <v>100</v>
      </c>
      <c r="G445" s="8">
        <v>100</v>
      </c>
      <c r="H445" s="13">
        <v>100</v>
      </c>
      <c r="I445" s="66"/>
      <c r="J445" s="13">
        <f t="shared" si="14"/>
        <v>100</v>
      </c>
      <c r="K445" s="28"/>
    </row>
    <row r="446" spans="1:11" ht="21">
      <c r="A446" s="133"/>
      <c r="B446" s="110"/>
      <c r="C446" s="115"/>
      <c r="D446" s="115"/>
      <c r="E446" s="27" t="s">
        <v>39</v>
      </c>
      <c r="F446" s="13">
        <v>100</v>
      </c>
      <c r="G446" s="8">
        <v>100</v>
      </c>
      <c r="H446" s="13">
        <v>100</v>
      </c>
      <c r="I446" s="66"/>
      <c r="J446" s="13">
        <f t="shared" si="14"/>
        <v>100</v>
      </c>
      <c r="K446" s="28"/>
    </row>
    <row r="447" spans="1:11" ht="31.5">
      <c r="A447" s="133"/>
      <c r="B447" s="110"/>
      <c r="C447" s="118" t="s">
        <v>184</v>
      </c>
      <c r="D447" s="65" t="s">
        <v>4</v>
      </c>
      <c r="E447" s="23" t="s">
        <v>166</v>
      </c>
      <c r="F447" s="92">
        <v>126.79878</v>
      </c>
      <c r="G447" s="41">
        <f>SUM(F447)</f>
        <v>126.79878</v>
      </c>
      <c r="H447" s="66">
        <v>126.799</v>
      </c>
      <c r="I447" s="66">
        <v>126.799</v>
      </c>
      <c r="J447" s="13">
        <f>SUM((G447/G448*H448/H447*100)+(I447/G447*100))/2</f>
        <v>100.00000000015052</v>
      </c>
      <c r="K447" s="28"/>
    </row>
    <row r="448" spans="1:11" ht="42">
      <c r="A448" s="133"/>
      <c r="B448" s="110"/>
      <c r="C448" s="118"/>
      <c r="D448" s="71" t="s">
        <v>5</v>
      </c>
      <c r="E448" s="23" t="s">
        <v>165</v>
      </c>
      <c r="F448" s="16">
        <v>57</v>
      </c>
      <c r="G448" s="31">
        <f>SUM(F448)</f>
        <v>57</v>
      </c>
      <c r="H448" s="66">
        <v>57</v>
      </c>
      <c r="I448" s="66"/>
      <c r="J448" s="13">
        <f>SUM(H448/G448)*100</f>
        <v>100</v>
      </c>
      <c r="K448" s="28"/>
    </row>
    <row r="449" spans="1:11" ht="21" customHeight="1">
      <c r="A449" s="133"/>
      <c r="B449" s="110"/>
      <c r="C449" s="118"/>
      <c r="D449" s="113" t="s">
        <v>6</v>
      </c>
      <c r="E449" s="27" t="s">
        <v>38</v>
      </c>
      <c r="F449" s="25">
        <v>100</v>
      </c>
      <c r="G449" s="37">
        <v>100</v>
      </c>
      <c r="H449" s="13">
        <v>100</v>
      </c>
      <c r="I449" s="66"/>
      <c r="J449" s="13">
        <f>SUM(H449/G449)*100</f>
        <v>100</v>
      </c>
      <c r="K449" s="28"/>
    </row>
    <row r="450" spans="1:11" ht="21">
      <c r="A450" s="133"/>
      <c r="B450" s="110"/>
      <c r="C450" s="118"/>
      <c r="D450" s="115"/>
      <c r="E450" s="27" t="s">
        <v>39</v>
      </c>
      <c r="F450" s="25">
        <v>100</v>
      </c>
      <c r="G450" s="37">
        <v>100</v>
      </c>
      <c r="H450" s="13">
        <v>100</v>
      </c>
      <c r="I450" s="66"/>
      <c r="J450" s="13">
        <f>SUM(H450/G450)*100</f>
        <v>100</v>
      </c>
      <c r="K450" s="28"/>
    </row>
    <row r="451" spans="1:11" ht="63" customHeight="1">
      <c r="A451" s="119">
        <v>32</v>
      </c>
      <c r="B451" s="109" t="s">
        <v>17</v>
      </c>
      <c r="C451" s="116" t="s">
        <v>112</v>
      </c>
      <c r="D451" s="61" t="s">
        <v>5</v>
      </c>
      <c r="E451" s="27" t="s">
        <v>114</v>
      </c>
      <c r="F451" s="66">
        <v>5100</v>
      </c>
      <c r="G451" s="31">
        <f>SUM(F451)</f>
        <v>5100</v>
      </c>
      <c r="H451" s="66">
        <v>4906</v>
      </c>
      <c r="I451" s="66"/>
      <c r="J451" s="13">
        <f>SUM(H451/G451)*100</f>
        <v>96.19607843137254</v>
      </c>
      <c r="K451" s="28"/>
    </row>
    <row r="452" spans="1:11" ht="64.5" customHeight="1">
      <c r="A452" s="120"/>
      <c r="B452" s="110"/>
      <c r="C452" s="116"/>
      <c r="D452" s="83" t="s">
        <v>4</v>
      </c>
      <c r="E452" s="27" t="s">
        <v>175</v>
      </c>
      <c r="F452" s="10">
        <v>1530</v>
      </c>
      <c r="G452" s="54">
        <f>SUM(F452)</f>
        <v>1530</v>
      </c>
      <c r="H452" s="66">
        <v>1051.7</v>
      </c>
      <c r="I452" s="66">
        <v>1051.7</v>
      </c>
      <c r="J452" s="13">
        <f>SUM((G452/G451*H451/H452*100)+(I452/G452*100))/2</f>
        <v>104.34170664240466</v>
      </c>
      <c r="K452" s="28"/>
    </row>
    <row r="453" spans="1:11" ht="23.25" customHeight="1">
      <c r="A453" s="120"/>
      <c r="B453" s="110"/>
      <c r="C453" s="116"/>
      <c r="D453" s="113" t="s">
        <v>6</v>
      </c>
      <c r="E453" s="27" t="s">
        <v>38</v>
      </c>
      <c r="F453" s="13">
        <v>100</v>
      </c>
      <c r="G453" s="8">
        <v>100</v>
      </c>
      <c r="H453" s="13">
        <v>98</v>
      </c>
      <c r="I453" s="66"/>
      <c r="J453" s="13">
        <f aca="true" t="shared" si="15" ref="J453:J463">SUM(H453/G453)*100</f>
        <v>98</v>
      </c>
      <c r="K453" s="28"/>
    </row>
    <row r="454" spans="1:11" ht="21">
      <c r="A454" s="120"/>
      <c r="B454" s="110"/>
      <c r="C454" s="116"/>
      <c r="D454" s="115"/>
      <c r="E454" s="27" t="s">
        <v>39</v>
      </c>
      <c r="F454" s="13">
        <v>100</v>
      </c>
      <c r="G454" s="8">
        <v>100</v>
      </c>
      <c r="H454" s="13">
        <v>98</v>
      </c>
      <c r="I454" s="66"/>
      <c r="J454" s="13">
        <f t="shared" si="15"/>
        <v>98</v>
      </c>
      <c r="K454" s="28"/>
    </row>
    <row r="455" spans="1:11" ht="72" customHeight="1">
      <c r="A455" s="120"/>
      <c r="B455" s="110"/>
      <c r="C455" s="116" t="s">
        <v>115</v>
      </c>
      <c r="D455" s="61" t="s">
        <v>5</v>
      </c>
      <c r="E455" s="27" t="s">
        <v>116</v>
      </c>
      <c r="F455" s="66">
        <v>2010</v>
      </c>
      <c r="G455" s="31">
        <f>SUM(F455)</f>
        <v>2010</v>
      </c>
      <c r="H455" s="66">
        <v>2010</v>
      </c>
      <c r="I455" s="66"/>
      <c r="J455" s="13">
        <f t="shared" si="15"/>
        <v>100</v>
      </c>
      <c r="K455" s="28"/>
    </row>
    <row r="456" spans="1:11" ht="73.5">
      <c r="A456" s="120"/>
      <c r="B456" s="110"/>
      <c r="C456" s="116"/>
      <c r="D456" s="83" t="s">
        <v>4</v>
      </c>
      <c r="E456" s="27" t="s">
        <v>206</v>
      </c>
      <c r="F456" s="10">
        <v>603</v>
      </c>
      <c r="G456" s="54">
        <f>SUM(F456)</f>
        <v>603</v>
      </c>
      <c r="H456" s="9">
        <v>412.07</v>
      </c>
      <c r="I456" s="9">
        <v>412.07</v>
      </c>
      <c r="J456" s="13">
        <f>SUM((G456/G455*H455/H456*100)+(I456/G456*100))/2</f>
        <v>107.33550537489786</v>
      </c>
      <c r="K456" s="28"/>
    </row>
    <row r="457" spans="1:11" ht="31.5">
      <c r="A457" s="120"/>
      <c r="B457" s="110"/>
      <c r="C457" s="116"/>
      <c r="D457" s="113" t="s">
        <v>6</v>
      </c>
      <c r="E457" s="27" t="s">
        <v>38</v>
      </c>
      <c r="F457" s="13">
        <v>100</v>
      </c>
      <c r="G457" s="8">
        <v>100</v>
      </c>
      <c r="H457" s="13">
        <v>98</v>
      </c>
      <c r="I457" s="66"/>
      <c r="J457" s="13">
        <f t="shared" si="15"/>
        <v>98</v>
      </c>
      <c r="K457" s="28"/>
    </row>
    <row r="458" spans="1:11" ht="21">
      <c r="A458" s="120"/>
      <c r="B458" s="110"/>
      <c r="C458" s="116"/>
      <c r="D458" s="115"/>
      <c r="E458" s="27" t="s">
        <v>39</v>
      </c>
      <c r="F458" s="13">
        <v>100</v>
      </c>
      <c r="G458" s="8">
        <v>100</v>
      </c>
      <c r="H458" s="13">
        <v>98</v>
      </c>
      <c r="I458" s="66"/>
      <c r="J458" s="13">
        <f t="shared" si="15"/>
        <v>98</v>
      </c>
      <c r="K458" s="28"/>
    </row>
    <row r="459" spans="1:11" ht="65.25" customHeight="1">
      <c r="A459" s="120"/>
      <c r="B459" s="110"/>
      <c r="C459" s="116" t="s">
        <v>117</v>
      </c>
      <c r="D459" s="61" t="s">
        <v>5</v>
      </c>
      <c r="E459" s="27" t="s">
        <v>108</v>
      </c>
      <c r="F459" s="66">
        <v>1698</v>
      </c>
      <c r="G459" s="31">
        <f>SUM(F459)</f>
        <v>1698</v>
      </c>
      <c r="H459" s="66">
        <v>1702</v>
      </c>
      <c r="I459" s="66"/>
      <c r="J459" s="13">
        <f t="shared" si="15"/>
        <v>100.23557126030624</v>
      </c>
      <c r="K459" s="28"/>
    </row>
    <row r="460" spans="1:11" ht="63.75" customHeight="1">
      <c r="A460" s="120"/>
      <c r="B460" s="110"/>
      <c r="C460" s="116"/>
      <c r="D460" s="83" t="s">
        <v>4</v>
      </c>
      <c r="E460" s="27" t="s">
        <v>250</v>
      </c>
      <c r="F460" s="10">
        <v>509.4</v>
      </c>
      <c r="G460" s="54">
        <f>SUM(F460)</f>
        <v>509.4</v>
      </c>
      <c r="H460" s="66">
        <v>347.49</v>
      </c>
      <c r="I460" s="66">
        <v>347.49</v>
      </c>
      <c r="J460" s="13">
        <f>SUM((G460/G459*H459/H460*100)+(I460/G460*100))/2</f>
        <v>107.5775139879969</v>
      </c>
      <c r="K460" s="28"/>
    </row>
    <row r="461" spans="1:11" ht="31.5">
      <c r="A461" s="120"/>
      <c r="B461" s="110"/>
      <c r="C461" s="116"/>
      <c r="D461" s="113" t="s">
        <v>6</v>
      </c>
      <c r="E461" s="27" t="s">
        <v>38</v>
      </c>
      <c r="F461" s="13">
        <v>100</v>
      </c>
      <c r="G461" s="8">
        <v>100</v>
      </c>
      <c r="H461" s="13">
        <v>98</v>
      </c>
      <c r="I461" s="66"/>
      <c r="J461" s="13">
        <f t="shared" si="15"/>
        <v>98</v>
      </c>
      <c r="K461" s="28"/>
    </row>
    <row r="462" spans="1:11" ht="21">
      <c r="A462" s="120"/>
      <c r="B462" s="110"/>
      <c r="C462" s="116"/>
      <c r="D462" s="115"/>
      <c r="E462" s="27" t="s">
        <v>39</v>
      </c>
      <c r="F462" s="13">
        <v>100</v>
      </c>
      <c r="G462" s="8">
        <v>100</v>
      </c>
      <c r="H462" s="13">
        <v>98</v>
      </c>
      <c r="I462" s="66"/>
      <c r="J462" s="13">
        <f t="shared" si="15"/>
        <v>98</v>
      </c>
      <c r="K462" s="28"/>
    </row>
    <row r="463" spans="1:11" ht="73.5" customHeight="1">
      <c r="A463" s="120"/>
      <c r="B463" s="110"/>
      <c r="C463" s="113" t="s">
        <v>119</v>
      </c>
      <c r="D463" s="26" t="s">
        <v>5</v>
      </c>
      <c r="E463" s="27" t="s">
        <v>120</v>
      </c>
      <c r="F463" s="66">
        <v>450</v>
      </c>
      <c r="G463" s="31">
        <f>SUM(F463)</f>
        <v>450</v>
      </c>
      <c r="H463" s="66">
        <v>428</v>
      </c>
      <c r="I463" s="66"/>
      <c r="J463" s="13">
        <f t="shared" si="15"/>
        <v>95.11111111111111</v>
      </c>
      <c r="K463" s="28"/>
    </row>
    <row r="464" spans="1:11" ht="73.5" customHeight="1">
      <c r="A464" s="120"/>
      <c r="B464" s="110"/>
      <c r="C464" s="114"/>
      <c r="D464" s="83" t="s">
        <v>4</v>
      </c>
      <c r="E464" s="27" t="s">
        <v>120</v>
      </c>
      <c r="F464" s="10">
        <v>135</v>
      </c>
      <c r="G464" s="54">
        <f>SUM(F464)</f>
        <v>135</v>
      </c>
      <c r="H464" s="66">
        <v>90.54</v>
      </c>
      <c r="I464" s="66">
        <v>90.54</v>
      </c>
      <c r="J464" s="13">
        <f>SUM((G464/G463*H463/H464*100)+(I464/G464*100))/2</f>
        <v>104.44121935056327</v>
      </c>
      <c r="K464" s="28"/>
    </row>
    <row r="465" spans="1:11" ht="31.5">
      <c r="A465" s="120"/>
      <c r="B465" s="110"/>
      <c r="C465" s="114"/>
      <c r="D465" s="113" t="s">
        <v>6</v>
      </c>
      <c r="E465" s="27" t="s">
        <v>38</v>
      </c>
      <c r="F465" s="13">
        <v>100</v>
      </c>
      <c r="G465" s="8">
        <v>100</v>
      </c>
      <c r="H465" s="66">
        <v>0</v>
      </c>
      <c r="I465" s="66"/>
      <c r="J465" s="13">
        <f>SUM(H465/G465)*100</f>
        <v>0</v>
      </c>
      <c r="K465" s="28"/>
    </row>
    <row r="466" spans="1:11" ht="21">
      <c r="A466" s="120"/>
      <c r="B466" s="110"/>
      <c r="C466" s="115"/>
      <c r="D466" s="115"/>
      <c r="E466" s="27" t="s">
        <v>39</v>
      </c>
      <c r="F466" s="13">
        <v>100</v>
      </c>
      <c r="G466" s="8">
        <v>100</v>
      </c>
      <c r="H466" s="66">
        <v>0</v>
      </c>
      <c r="I466" s="66"/>
      <c r="J466" s="13">
        <f>SUM(H466/G466)*100</f>
        <v>0</v>
      </c>
      <c r="K466" s="28"/>
    </row>
    <row r="467" spans="1:11" ht="31.5">
      <c r="A467" s="120"/>
      <c r="B467" s="110"/>
      <c r="C467" s="118" t="s">
        <v>184</v>
      </c>
      <c r="D467" s="65" t="s">
        <v>4</v>
      </c>
      <c r="E467" s="23" t="s">
        <v>166</v>
      </c>
      <c r="F467" s="92">
        <v>160.16688</v>
      </c>
      <c r="G467" s="41">
        <f>SUM(F467)</f>
        <v>160.16688</v>
      </c>
      <c r="H467" s="42">
        <v>113.91</v>
      </c>
      <c r="I467" s="42">
        <v>113.91</v>
      </c>
      <c r="J467" s="13">
        <f>SUM((G467/G468*H468/H467*100)+(I467/G467*100))/2</f>
        <v>102.93458203454608</v>
      </c>
      <c r="K467" s="28"/>
    </row>
    <row r="468" spans="1:11" ht="42">
      <c r="A468" s="120"/>
      <c r="B468" s="110"/>
      <c r="C468" s="118"/>
      <c r="D468" s="71" t="s">
        <v>5</v>
      </c>
      <c r="E468" s="23" t="s">
        <v>165</v>
      </c>
      <c r="F468" s="16">
        <v>72</v>
      </c>
      <c r="G468" s="31">
        <f>SUM(F468)</f>
        <v>72</v>
      </c>
      <c r="H468" s="66">
        <v>69</v>
      </c>
      <c r="I468" s="66"/>
      <c r="J468" s="13">
        <f>SUM(H468/G468)*100</f>
        <v>95.83333333333334</v>
      </c>
      <c r="K468" s="28"/>
    </row>
    <row r="469" spans="1:11" ht="31.5">
      <c r="A469" s="120"/>
      <c r="B469" s="110"/>
      <c r="C469" s="118"/>
      <c r="D469" s="113" t="s">
        <v>6</v>
      </c>
      <c r="E469" s="27" t="s">
        <v>38</v>
      </c>
      <c r="F469" s="25">
        <v>100</v>
      </c>
      <c r="G469" s="37">
        <v>100</v>
      </c>
      <c r="H469" s="13">
        <v>98</v>
      </c>
      <c r="I469" s="66"/>
      <c r="J469" s="13">
        <f>SUM(H469/G469)*100</f>
        <v>98</v>
      </c>
      <c r="K469" s="28"/>
    </row>
    <row r="470" spans="1:11" ht="21">
      <c r="A470" s="121"/>
      <c r="B470" s="111"/>
      <c r="C470" s="118"/>
      <c r="D470" s="115"/>
      <c r="E470" s="27" t="s">
        <v>39</v>
      </c>
      <c r="F470" s="25">
        <v>100</v>
      </c>
      <c r="G470" s="37">
        <v>100</v>
      </c>
      <c r="H470" s="13">
        <v>98</v>
      </c>
      <c r="I470" s="66"/>
      <c r="J470" s="13">
        <f>SUM(H470/G470)*100</f>
        <v>98</v>
      </c>
      <c r="K470" s="28"/>
    </row>
    <row r="471" spans="1:11" ht="64.5" customHeight="1">
      <c r="A471" s="119">
        <v>33</v>
      </c>
      <c r="B471" s="109" t="s">
        <v>18</v>
      </c>
      <c r="C471" s="116" t="s">
        <v>112</v>
      </c>
      <c r="D471" s="61" t="s">
        <v>5</v>
      </c>
      <c r="E471" s="27" t="s">
        <v>114</v>
      </c>
      <c r="F471" s="66">
        <v>7158</v>
      </c>
      <c r="G471" s="31">
        <f>SUM(F471)</f>
        <v>7158</v>
      </c>
      <c r="H471" s="66">
        <v>7393</v>
      </c>
      <c r="I471" s="66"/>
      <c r="J471" s="13">
        <f>SUM(H471/G471)*100</f>
        <v>103.28303995529478</v>
      </c>
      <c r="K471" s="28"/>
    </row>
    <row r="472" spans="1:11" ht="63.75" customHeight="1">
      <c r="A472" s="120"/>
      <c r="B472" s="110"/>
      <c r="C472" s="116"/>
      <c r="D472" s="83" t="s">
        <v>4</v>
      </c>
      <c r="E472" s="27" t="s">
        <v>175</v>
      </c>
      <c r="F472" s="10">
        <v>2147.4</v>
      </c>
      <c r="G472" s="54">
        <f>SUM(F472)</f>
        <v>2147.4</v>
      </c>
      <c r="H472" s="66">
        <v>1122.90292</v>
      </c>
      <c r="I472" s="66">
        <v>1111.15826</v>
      </c>
      <c r="J472" s="13">
        <f>SUM((G472/G471*H471/H472*100)+(I472/G472*100))/2</f>
        <v>124.62960124610044</v>
      </c>
      <c r="K472" s="28"/>
    </row>
    <row r="473" spans="1:11" ht="31.5">
      <c r="A473" s="120"/>
      <c r="B473" s="110"/>
      <c r="C473" s="116"/>
      <c r="D473" s="113" t="s">
        <v>6</v>
      </c>
      <c r="E473" s="27" t="s">
        <v>38</v>
      </c>
      <c r="F473" s="13">
        <v>100</v>
      </c>
      <c r="G473" s="8">
        <v>100</v>
      </c>
      <c r="H473" s="13">
        <v>100</v>
      </c>
      <c r="I473" s="66"/>
      <c r="J473" s="13">
        <f aca="true" t="shared" si="16" ref="J473:J486">SUM(H473/G473)*100</f>
        <v>100</v>
      </c>
      <c r="K473" s="28"/>
    </row>
    <row r="474" spans="1:11" ht="21" customHeight="1">
      <c r="A474" s="120"/>
      <c r="B474" s="110"/>
      <c r="C474" s="116"/>
      <c r="D474" s="115"/>
      <c r="E474" s="27" t="s">
        <v>39</v>
      </c>
      <c r="F474" s="13">
        <v>100</v>
      </c>
      <c r="G474" s="8">
        <v>100</v>
      </c>
      <c r="H474" s="13">
        <v>100</v>
      </c>
      <c r="I474" s="66"/>
      <c r="J474" s="13">
        <f t="shared" si="16"/>
        <v>100</v>
      </c>
      <c r="K474" s="28"/>
    </row>
    <row r="475" spans="1:11" ht="73.5">
      <c r="A475" s="120"/>
      <c r="B475" s="110"/>
      <c r="C475" s="116" t="s">
        <v>172</v>
      </c>
      <c r="D475" s="61" t="s">
        <v>5</v>
      </c>
      <c r="E475" s="27" t="s">
        <v>116</v>
      </c>
      <c r="F475" s="66">
        <v>4185</v>
      </c>
      <c r="G475" s="31">
        <f>SUM(F475)</f>
        <v>4185</v>
      </c>
      <c r="H475" s="66">
        <v>4520</v>
      </c>
      <c r="I475" s="66"/>
      <c r="J475" s="13">
        <f t="shared" si="16"/>
        <v>108.0047789725209</v>
      </c>
      <c r="K475" s="28"/>
    </row>
    <row r="476" spans="1:11" ht="63" customHeight="1">
      <c r="A476" s="120"/>
      <c r="B476" s="110"/>
      <c r="C476" s="116"/>
      <c r="D476" s="83" t="s">
        <v>4</v>
      </c>
      <c r="E476" s="27" t="s">
        <v>251</v>
      </c>
      <c r="F476" s="10">
        <v>1255.5</v>
      </c>
      <c r="G476" s="54">
        <f>SUM(F476)</f>
        <v>1255.5</v>
      </c>
      <c r="H476" s="66">
        <v>834.28477</v>
      </c>
      <c r="I476" s="66">
        <v>810.71571</v>
      </c>
      <c r="J476" s="13">
        <f>SUM((G476/G475*H475/H476*100)+(I476/G476*100))/2</f>
        <v>113.55378277290004</v>
      </c>
      <c r="K476" s="28"/>
    </row>
    <row r="477" spans="1:11" ht="21" customHeight="1">
      <c r="A477" s="120"/>
      <c r="B477" s="110"/>
      <c r="C477" s="116"/>
      <c r="D477" s="113" t="s">
        <v>6</v>
      </c>
      <c r="E477" s="27" t="s">
        <v>38</v>
      </c>
      <c r="F477" s="13">
        <v>100</v>
      </c>
      <c r="G477" s="8">
        <v>100</v>
      </c>
      <c r="H477" s="66">
        <v>100</v>
      </c>
      <c r="I477" s="66"/>
      <c r="J477" s="13">
        <f t="shared" si="16"/>
        <v>100</v>
      </c>
      <c r="K477" s="28"/>
    </row>
    <row r="478" spans="1:11" ht="21" customHeight="1">
      <c r="A478" s="120"/>
      <c r="B478" s="110"/>
      <c r="C478" s="116"/>
      <c r="D478" s="115"/>
      <c r="E478" s="27" t="s">
        <v>39</v>
      </c>
      <c r="F478" s="13">
        <v>100</v>
      </c>
      <c r="G478" s="8">
        <v>100</v>
      </c>
      <c r="H478" s="66">
        <v>100</v>
      </c>
      <c r="I478" s="66"/>
      <c r="J478" s="13">
        <f t="shared" si="16"/>
        <v>100</v>
      </c>
      <c r="K478" s="28"/>
    </row>
    <row r="479" spans="1:11" ht="64.5" customHeight="1">
      <c r="A479" s="120"/>
      <c r="B479" s="110"/>
      <c r="C479" s="116" t="s">
        <v>117</v>
      </c>
      <c r="D479" s="61" t="s">
        <v>5</v>
      </c>
      <c r="E479" s="27" t="s">
        <v>108</v>
      </c>
      <c r="F479" s="66">
        <v>3639</v>
      </c>
      <c r="G479" s="31">
        <f>SUM(F479)</f>
        <v>3639</v>
      </c>
      <c r="H479" s="66">
        <v>3930</v>
      </c>
      <c r="I479" s="66"/>
      <c r="J479" s="13">
        <f t="shared" si="16"/>
        <v>107.99670239076669</v>
      </c>
      <c r="K479" s="28"/>
    </row>
    <row r="480" spans="1:11" ht="63.75" customHeight="1">
      <c r="A480" s="120"/>
      <c r="B480" s="110"/>
      <c r="C480" s="116"/>
      <c r="D480" s="83" t="s">
        <v>4</v>
      </c>
      <c r="E480" s="27" t="s">
        <v>250</v>
      </c>
      <c r="F480" s="10">
        <v>1091.7</v>
      </c>
      <c r="G480" s="54">
        <f>SUM(F480)</f>
        <v>1091.7</v>
      </c>
      <c r="H480" s="66">
        <v>1085.33553</v>
      </c>
      <c r="I480" s="66">
        <v>1090.73994</v>
      </c>
      <c r="J480" s="13">
        <f>SUM((G480/G479*H479/H480*100)+(I480/G480*100))/2</f>
        <v>104.27102976283297</v>
      </c>
      <c r="K480" s="28"/>
    </row>
    <row r="481" spans="1:11" ht="21.75" customHeight="1">
      <c r="A481" s="120"/>
      <c r="B481" s="110"/>
      <c r="C481" s="116"/>
      <c r="D481" s="113" t="s">
        <v>6</v>
      </c>
      <c r="E481" s="27" t="s">
        <v>38</v>
      </c>
      <c r="F481" s="13">
        <v>100</v>
      </c>
      <c r="G481" s="8">
        <v>100</v>
      </c>
      <c r="H481" s="13">
        <v>100</v>
      </c>
      <c r="I481" s="66"/>
      <c r="J481" s="13">
        <f t="shared" si="16"/>
        <v>100</v>
      </c>
      <c r="K481" s="28"/>
    </row>
    <row r="482" spans="1:11" ht="21">
      <c r="A482" s="120"/>
      <c r="B482" s="110"/>
      <c r="C482" s="116"/>
      <c r="D482" s="115"/>
      <c r="E482" s="27" t="s">
        <v>39</v>
      </c>
      <c r="F482" s="13">
        <v>100</v>
      </c>
      <c r="G482" s="8">
        <v>100</v>
      </c>
      <c r="H482" s="13">
        <v>100</v>
      </c>
      <c r="I482" s="66"/>
      <c r="J482" s="13">
        <f t="shared" si="16"/>
        <v>100</v>
      </c>
      <c r="K482" s="28"/>
    </row>
    <row r="483" spans="1:11" ht="73.5" customHeight="1">
      <c r="A483" s="120"/>
      <c r="B483" s="110"/>
      <c r="C483" s="113" t="s">
        <v>119</v>
      </c>
      <c r="D483" s="61" t="s">
        <v>5</v>
      </c>
      <c r="E483" s="27" t="s">
        <v>120</v>
      </c>
      <c r="F483" s="66">
        <v>1696</v>
      </c>
      <c r="G483" s="31">
        <f>SUM(F483)</f>
        <v>1696</v>
      </c>
      <c r="H483" s="66">
        <v>1817</v>
      </c>
      <c r="I483" s="66"/>
      <c r="J483" s="13">
        <f t="shared" si="16"/>
        <v>107.13443396226414</v>
      </c>
      <c r="K483" s="28"/>
    </row>
    <row r="484" spans="1:11" ht="75.75" customHeight="1">
      <c r="A484" s="120"/>
      <c r="B484" s="110"/>
      <c r="C484" s="114"/>
      <c r="D484" s="83" t="s">
        <v>4</v>
      </c>
      <c r="E484" s="27" t="s">
        <v>252</v>
      </c>
      <c r="F484" s="20">
        <v>508.8</v>
      </c>
      <c r="G484" s="41">
        <f>SUM(F484)</f>
        <v>508.8</v>
      </c>
      <c r="H484" s="66">
        <v>153.47158</v>
      </c>
      <c r="I484" s="66">
        <v>151.86639</v>
      </c>
      <c r="J484" s="13">
        <f>SUM((G484/G483*H483/H484*100)+(I484/G484*100))/2</f>
        <v>192.51386042156852</v>
      </c>
      <c r="K484" s="28"/>
    </row>
    <row r="485" spans="1:11" ht="31.5">
      <c r="A485" s="120"/>
      <c r="B485" s="110"/>
      <c r="C485" s="114"/>
      <c r="D485" s="113" t="s">
        <v>6</v>
      </c>
      <c r="E485" s="27" t="s">
        <v>38</v>
      </c>
      <c r="F485" s="13">
        <v>100</v>
      </c>
      <c r="G485" s="8">
        <v>100</v>
      </c>
      <c r="H485" s="13">
        <v>100</v>
      </c>
      <c r="I485" s="66"/>
      <c r="J485" s="13">
        <f t="shared" si="16"/>
        <v>100</v>
      </c>
      <c r="K485" s="28"/>
    </row>
    <row r="486" spans="1:11" ht="21">
      <c r="A486" s="120"/>
      <c r="B486" s="110"/>
      <c r="C486" s="115"/>
      <c r="D486" s="115"/>
      <c r="E486" s="27" t="s">
        <v>39</v>
      </c>
      <c r="F486" s="13">
        <v>100</v>
      </c>
      <c r="G486" s="8">
        <v>100</v>
      </c>
      <c r="H486" s="13">
        <v>100</v>
      </c>
      <c r="I486" s="66"/>
      <c r="J486" s="13">
        <f t="shared" si="16"/>
        <v>100</v>
      </c>
      <c r="K486" s="28"/>
    </row>
    <row r="487" spans="1:11" ht="31.5" customHeight="1">
      <c r="A487" s="120"/>
      <c r="B487" s="110"/>
      <c r="C487" s="118" t="s">
        <v>184</v>
      </c>
      <c r="D487" s="65" t="s">
        <v>4</v>
      </c>
      <c r="E487" s="23" t="s">
        <v>213</v>
      </c>
      <c r="F487" s="92">
        <v>1145.6381</v>
      </c>
      <c r="G487" s="41">
        <v>1362.60563</v>
      </c>
      <c r="H487" s="66">
        <v>1302.75791</v>
      </c>
      <c r="I487" s="66">
        <v>1362.60563</v>
      </c>
      <c r="J487" s="13">
        <f>SUM((G487/G488*H488/H487*100)+(I487/G487*100))/2</f>
        <v>138.44787241451453</v>
      </c>
      <c r="K487" s="28"/>
    </row>
    <row r="488" spans="1:11" ht="42">
      <c r="A488" s="120"/>
      <c r="B488" s="110"/>
      <c r="C488" s="118"/>
      <c r="D488" s="71" t="s">
        <v>5</v>
      </c>
      <c r="E488" s="23" t="s">
        <v>165</v>
      </c>
      <c r="F488" s="16">
        <v>515</v>
      </c>
      <c r="G488" s="31">
        <f>SUM(F488)</f>
        <v>515</v>
      </c>
      <c r="H488" s="66">
        <v>871</v>
      </c>
      <c r="I488" s="66"/>
      <c r="J488" s="13">
        <f>SUM(H488/G488)*100</f>
        <v>169.126213592233</v>
      </c>
      <c r="K488" s="28"/>
    </row>
    <row r="489" spans="1:11" ht="31.5">
      <c r="A489" s="120"/>
      <c r="B489" s="110"/>
      <c r="C489" s="118"/>
      <c r="D489" s="113" t="s">
        <v>6</v>
      </c>
      <c r="E489" s="27" t="s">
        <v>38</v>
      </c>
      <c r="F489" s="25">
        <v>100</v>
      </c>
      <c r="G489" s="37">
        <v>100</v>
      </c>
      <c r="H489" s="13">
        <v>100</v>
      </c>
      <c r="I489" s="66"/>
      <c r="J489" s="13">
        <f>SUM(H489/G489)*100</f>
        <v>100</v>
      </c>
      <c r="K489" s="28"/>
    </row>
    <row r="490" spans="1:11" ht="21">
      <c r="A490" s="120"/>
      <c r="B490" s="110"/>
      <c r="C490" s="118"/>
      <c r="D490" s="115"/>
      <c r="E490" s="27" t="s">
        <v>39</v>
      </c>
      <c r="F490" s="25">
        <v>100</v>
      </c>
      <c r="G490" s="37">
        <v>100</v>
      </c>
      <c r="H490" s="13">
        <v>100</v>
      </c>
      <c r="I490" s="66"/>
      <c r="J490" s="13">
        <f>SUM(H490/G490)*100</f>
        <v>100</v>
      </c>
      <c r="K490" s="28"/>
    </row>
    <row r="491" spans="1:11" ht="17.25" customHeight="1">
      <c r="A491" s="120"/>
      <c r="B491" s="110"/>
      <c r="C491" s="112" t="s">
        <v>142</v>
      </c>
      <c r="D491" s="61" t="s">
        <v>4</v>
      </c>
      <c r="E491" s="52" t="s">
        <v>137</v>
      </c>
      <c r="F491" s="98">
        <v>386.4</v>
      </c>
      <c r="G491" s="41">
        <f>SUM(F491)</f>
        <v>386.4</v>
      </c>
      <c r="H491" s="66">
        <v>283.72722</v>
      </c>
      <c r="I491" s="20">
        <v>269.29252</v>
      </c>
      <c r="J491" s="13">
        <f>SUM((G491/G492*H492/H491*100)+(I491/G491*100))/2</f>
        <v>104.42020804297294</v>
      </c>
      <c r="K491" s="28"/>
    </row>
    <row r="492" spans="1:11" ht="21" customHeight="1">
      <c r="A492" s="120"/>
      <c r="B492" s="110"/>
      <c r="C492" s="112"/>
      <c r="D492" s="61" t="s">
        <v>5</v>
      </c>
      <c r="E492" s="52" t="s">
        <v>140</v>
      </c>
      <c r="F492" s="30">
        <v>92</v>
      </c>
      <c r="G492" s="31">
        <f>SUM(F492)</f>
        <v>92</v>
      </c>
      <c r="H492" s="66">
        <v>94</v>
      </c>
      <c r="I492" s="10"/>
      <c r="J492" s="13">
        <f>SUM(H492/G492)*100</f>
        <v>102.17391304347827</v>
      </c>
      <c r="K492" s="28"/>
    </row>
    <row r="493" spans="1:11" ht="23.25" customHeight="1">
      <c r="A493" s="120"/>
      <c r="B493" s="110"/>
      <c r="C493" s="112"/>
      <c r="D493" s="57" t="s">
        <v>6</v>
      </c>
      <c r="E493" s="52" t="s">
        <v>181</v>
      </c>
      <c r="F493" s="36">
        <v>100</v>
      </c>
      <c r="G493" s="36">
        <v>100</v>
      </c>
      <c r="H493" s="13">
        <v>100</v>
      </c>
      <c r="I493" s="10"/>
      <c r="J493" s="13">
        <f>SUM(H493/G493)*100</f>
        <v>100</v>
      </c>
      <c r="K493" s="28"/>
    </row>
    <row r="494" spans="1:11" ht="23.25" customHeight="1">
      <c r="A494" s="120"/>
      <c r="B494" s="110"/>
      <c r="C494" s="125" t="s">
        <v>71</v>
      </c>
      <c r="D494" s="64" t="s">
        <v>4</v>
      </c>
      <c r="E494" s="27" t="s">
        <v>71</v>
      </c>
      <c r="F494" s="20">
        <v>15.3</v>
      </c>
      <c r="G494" s="41">
        <f>SUM(F494)</f>
        <v>15.3</v>
      </c>
      <c r="H494" s="20">
        <v>1.93325</v>
      </c>
      <c r="I494" s="10">
        <v>0</v>
      </c>
      <c r="J494" s="13">
        <f>SUM((G494/G495*H495/H494*100)+(I494/G494*100))/2</f>
        <v>349.1529807319281</v>
      </c>
      <c r="K494" s="28"/>
    </row>
    <row r="495" spans="1:11" ht="22.5" customHeight="1">
      <c r="A495" s="121"/>
      <c r="B495" s="111"/>
      <c r="C495" s="126"/>
      <c r="D495" s="64" t="s">
        <v>5</v>
      </c>
      <c r="E495" s="27" t="s">
        <v>72</v>
      </c>
      <c r="F495" s="66">
        <v>51</v>
      </c>
      <c r="G495" s="31">
        <f>SUM(F495)</f>
        <v>51</v>
      </c>
      <c r="H495" s="12">
        <v>45</v>
      </c>
      <c r="I495" s="10"/>
      <c r="J495" s="13">
        <f>SUM(H495/G495)*100</f>
        <v>88.23529411764706</v>
      </c>
      <c r="K495" s="28"/>
    </row>
    <row r="496" spans="1:11" ht="63" customHeight="1">
      <c r="A496" s="119">
        <v>34</v>
      </c>
      <c r="B496" s="109" t="s">
        <v>219</v>
      </c>
      <c r="C496" s="116" t="s">
        <v>112</v>
      </c>
      <c r="D496" s="61" t="s">
        <v>5</v>
      </c>
      <c r="E496" s="27" t="s">
        <v>114</v>
      </c>
      <c r="F496" s="66">
        <v>1000</v>
      </c>
      <c r="G496" s="31">
        <f>SUM(F496)</f>
        <v>1000</v>
      </c>
      <c r="H496" s="66">
        <v>1152</v>
      </c>
      <c r="I496" s="66"/>
      <c r="J496" s="13">
        <f>SUM(H496/G496)*100</f>
        <v>115.19999999999999</v>
      </c>
      <c r="K496" s="28"/>
    </row>
    <row r="497" spans="1:11" ht="63" customHeight="1">
      <c r="A497" s="120"/>
      <c r="B497" s="110"/>
      <c r="C497" s="116"/>
      <c r="D497" s="83" t="s">
        <v>4</v>
      </c>
      <c r="E497" s="27" t="s">
        <v>253</v>
      </c>
      <c r="F497" s="10">
        <v>300</v>
      </c>
      <c r="G497" s="54">
        <f>SUM(F497)</f>
        <v>300</v>
      </c>
      <c r="H497" s="66">
        <v>446.013</v>
      </c>
      <c r="I497" s="66">
        <v>446.0132</v>
      </c>
      <c r="J497" s="13">
        <f>SUM((G497/G496*H496/H497*100)+(I497/G497*100))/2</f>
        <v>113.0787986641645</v>
      </c>
      <c r="K497" s="28"/>
    </row>
    <row r="498" spans="1:11" ht="21.75" customHeight="1">
      <c r="A498" s="120"/>
      <c r="B498" s="110"/>
      <c r="C498" s="116"/>
      <c r="D498" s="113" t="s">
        <v>6</v>
      </c>
      <c r="E498" s="27" t="s">
        <v>38</v>
      </c>
      <c r="F498" s="13">
        <v>100</v>
      </c>
      <c r="G498" s="8">
        <v>100</v>
      </c>
      <c r="H498" s="13">
        <v>100</v>
      </c>
      <c r="I498" s="66"/>
      <c r="J498" s="13">
        <f aca="true" t="shared" si="17" ref="J498:J503">SUM(H498/G498)*100</f>
        <v>100</v>
      </c>
      <c r="K498" s="28"/>
    </row>
    <row r="499" spans="1:11" ht="21" customHeight="1">
      <c r="A499" s="120"/>
      <c r="B499" s="110"/>
      <c r="C499" s="116"/>
      <c r="D499" s="115"/>
      <c r="E499" s="27" t="s">
        <v>39</v>
      </c>
      <c r="F499" s="13">
        <v>100</v>
      </c>
      <c r="G499" s="8">
        <v>100</v>
      </c>
      <c r="H499" s="13">
        <v>100</v>
      </c>
      <c r="I499" s="66"/>
      <c r="J499" s="13">
        <f t="shared" si="17"/>
        <v>100</v>
      </c>
      <c r="K499" s="28"/>
    </row>
    <row r="500" spans="1:11" ht="73.5">
      <c r="A500" s="120"/>
      <c r="B500" s="110"/>
      <c r="C500" s="116" t="s">
        <v>115</v>
      </c>
      <c r="D500" s="61" t="s">
        <v>5</v>
      </c>
      <c r="E500" s="27" t="s">
        <v>116</v>
      </c>
      <c r="F500" s="66">
        <v>1200</v>
      </c>
      <c r="G500" s="31">
        <f>SUM(F500)</f>
        <v>1200</v>
      </c>
      <c r="H500" s="66">
        <v>815</v>
      </c>
      <c r="I500" s="66"/>
      <c r="J500" s="13">
        <f t="shared" si="17"/>
        <v>67.91666666666667</v>
      </c>
      <c r="K500" s="28"/>
    </row>
    <row r="501" spans="1:11" ht="63" customHeight="1">
      <c r="A501" s="120"/>
      <c r="B501" s="110"/>
      <c r="C501" s="116"/>
      <c r="D501" s="83" t="s">
        <v>4</v>
      </c>
      <c r="E501" s="27" t="s">
        <v>251</v>
      </c>
      <c r="F501" s="10">
        <v>360</v>
      </c>
      <c r="G501" s="54">
        <f>SUM(F501)</f>
        <v>360</v>
      </c>
      <c r="H501" s="66">
        <v>317.403</v>
      </c>
      <c r="I501" s="66">
        <v>317.403</v>
      </c>
      <c r="J501" s="13">
        <f>SUM((G501/G500*H500/H501*100)+(I501/G501*100))/2</f>
        <v>82.59945401035907</v>
      </c>
      <c r="K501" s="28"/>
    </row>
    <row r="502" spans="1:11" ht="31.5">
      <c r="A502" s="120"/>
      <c r="B502" s="110"/>
      <c r="C502" s="116"/>
      <c r="D502" s="113" t="s">
        <v>6</v>
      </c>
      <c r="E502" s="27" t="s">
        <v>38</v>
      </c>
      <c r="F502" s="13">
        <v>100</v>
      </c>
      <c r="G502" s="8">
        <v>100</v>
      </c>
      <c r="H502" s="13">
        <v>100</v>
      </c>
      <c r="I502" s="66"/>
      <c r="J502" s="13">
        <f t="shared" si="17"/>
        <v>100</v>
      </c>
      <c r="K502" s="28"/>
    </row>
    <row r="503" spans="1:11" ht="21">
      <c r="A503" s="120"/>
      <c r="B503" s="110"/>
      <c r="C503" s="116"/>
      <c r="D503" s="115"/>
      <c r="E503" s="27" t="s">
        <v>39</v>
      </c>
      <c r="F503" s="13">
        <v>100</v>
      </c>
      <c r="G503" s="8">
        <v>100</v>
      </c>
      <c r="H503" s="13">
        <v>100</v>
      </c>
      <c r="I503" s="66"/>
      <c r="J503" s="13">
        <f t="shared" si="17"/>
        <v>100</v>
      </c>
      <c r="K503" s="28"/>
    </row>
    <row r="504" spans="1:11" ht="33" customHeight="1">
      <c r="A504" s="120"/>
      <c r="B504" s="110"/>
      <c r="C504" s="118" t="s">
        <v>184</v>
      </c>
      <c r="D504" s="65" t="s">
        <v>4</v>
      </c>
      <c r="E504" s="23" t="s">
        <v>213</v>
      </c>
      <c r="F504" s="92">
        <v>11.1227</v>
      </c>
      <c r="G504" s="41">
        <f>SUM(F504)</f>
        <v>11.1227</v>
      </c>
      <c r="H504" s="66">
        <v>0</v>
      </c>
      <c r="I504" s="66">
        <v>0</v>
      </c>
      <c r="J504" s="13">
        <v>0</v>
      </c>
      <c r="K504" s="28"/>
    </row>
    <row r="505" spans="1:11" ht="42">
      <c r="A505" s="120"/>
      <c r="B505" s="110"/>
      <c r="C505" s="118"/>
      <c r="D505" s="71" t="s">
        <v>5</v>
      </c>
      <c r="E505" s="23" t="s">
        <v>165</v>
      </c>
      <c r="F505" s="16">
        <v>5</v>
      </c>
      <c r="G505" s="31">
        <f>SUM(F505)</f>
        <v>5</v>
      </c>
      <c r="H505" s="66">
        <v>5</v>
      </c>
      <c r="I505" s="66"/>
      <c r="J505" s="13">
        <f>SUM(H505/G505)*100</f>
        <v>100</v>
      </c>
      <c r="K505" s="28"/>
    </row>
    <row r="506" spans="1:11" ht="31.5">
      <c r="A506" s="120"/>
      <c r="B506" s="110"/>
      <c r="C506" s="118"/>
      <c r="D506" s="113" t="s">
        <v>6</v>
      </c>
      <c r="E506" s="27" t="s">
        <v>38</v>
      </c>
      <c r="F506" s="25">
        <v>100</v>
      </c>
      <c r="G506" s="37">
        <v>100</v>
      </c>
      <c r="H506" s="13">
        <v>100</v>
      </c>
      <c r="I506" s="66"/>
      <c r="J506" s="13">
        <f>SUM(H506/G506)*100</f>
        <v>100</v>
      </c>
      <c r="K506" s="28"/>
    </row>
    <row r="507" spans="1:11" ht="21">
      <c r="A507" s="121"/>
      <c r="B507" s="111"/>
      <c r="C507" s="118"/>
      <c r="D507" s="115"/>
      <c r="E507" s="27" t="s">
        <v>39</v>
      </c>
      <c r="F507" s="25">
        <v>100</v>
      </c>
      <c r="G507" s="37">
        <v>100</v>
      </c>
      <c r="H507" s="13">
        <v>100</v>
      </c>
      <c r="I507" s="66"/>
      <c r="J507" s="13">
        <f>SUM(H507/G507)*100</f>
        <v>100</v>
      </c>
      <c r="K507" s="28"/>
    </row>
    <row r="508" spans="1:11" ht="63" customHeight="1">
      <c r="A508" s="119">
        <v>35</v>
      </c>
      <c r="B508" s="109" t="s">
        <v>205</v>
      </c>
      <c r="C508" s="116" t="s">
        <v>112</v>
      </c>
      <c r="D508" s="61" t="s">
        <v>5</v>
      </c>
      <c r="E508" s="27" t="s">
        <v>114</v>
      </c>
      <c r="F508" s="66">
        <v>8000</v>
      </c>
      <c r="G508" s="31">
        <f>SUM(F508)</f>
        <v>8000</v>
      </c>
      <c r="H508" s="66">
        <v>8346</v>
      </c>
      <c r="I508" s="66"/>
      <c r="J508" s="13">
        <f>SUM(H508/G508)*100</f>
        <v>104.325</v>
      </c>
      <c r="K508" s="28"/>
    </row>
    <row r="509" spans="1:11" ht="63.75" customHeight="1">
      <c r="A509" s="120"/>
      <c r="B509" s="110"/>
      <c r="C509" s="116"/>
      <c r="D509" s="83" t="s">
        <v>4</v>
      </c>
      <c r="E509" s="27" t="s">
        <v>253</v>
      </c>
      <c r="F509" s="10">
        <v>2400</v>
      </c>
      <c r="G509" s="54">
        <f>SUM(F509)</f>
        <v>2400</v>
      </c>
      <c r="H509" s="66">
        <v>2296.52</v>
      </c>
      <c r="I509" s="9">
        <v>2230</v>
      </c>
      <c r="J509" s="13">
        <f>SUM((G509/G508*H508/H509*100)+(I509/G509*100))/2</f>
        <v>100.97124852675643</v>
      </c>
      <c r="K509" s="28"/>
    </row>
    <row r="510" spans="1:11" ht="31.5">
      <c r="A510" s="120"/>
      <c r="B510" s="110"/>
      <c r="C510" s="116"/>
      <c r="D510" s="113" t="s">
        <v>6</v>
      </c>
      <c r="E510" s="27" t="s">
        <v>38</v>
      </c>
      <c r="F510" s="13">
        <v>100</v>
      </c>
      <c r="G510" s="8">
        <v>100</v>
      </c>
      <c r="H510" s="13">
        <v>100</v>
      </c>
      <c r="I510" s="66"/>
      <c r="J510" s="13">
        <f aca="true" t="shared" si="18" ref="J510:J527">SUM(H510/G510)*100</f>
        <v>100</v>
      </c>
      <c r="K510" s="28"/>
    </row>
    <row r="511" spans="1:11" ht="21" customHeight="1">
      <c r="A511" s="120"/>
      <c r="B511" s="110"/>
      <c r="C511" s="116"/>
      <c r="D511" s="115"/>
      <c r="E511" s="27" t="s">
        <v>39</v>
      </c>
      <c r="F511" s="13">
        <v>100</v>
      </c>
      <c r="G511" s="8">
        <v>100</v>
      </c>
      <c r="H511" s="13">
        <v>95</v>
      </c>
      <c r="I511" s="66"/>
      <c r="J511" s="13">
        <f t="shared" si="18"/>
        <v>95</v>
      </c>
      <c r="K511" s="28"/>
    </row>
    <row r="512" spans="1:11" ht="73.5">
      <c r="A512" s="120"/>
      <c r="B512" s="110"/>
      <c r="C512" s="116" t="s">
        <v>115</v>
      </c>
      <c r="D512" s="61" t="s">
        <v>5</v>
      </c>
      <c r="E512" s="27" t="s">
        <v>116</v>
      </c>
      <c r="F512" s="66">
        <v>8250</v>
      </c>
      <c r="G512" s="31">
        <f>SUM(F512)</f>
        <v>8250</v>
      </c>
      <c r="H512" s="66">
        <v>8264</v>
      </c>
      <c r="I512" s="66"/>
      <c r="J512" s="13">
        <f t="shared" si="18"/>
        <v>100.16969696969697</v>
      </c>
      <c r="K512" s="28"/>
    </row>
    <row r="513" spans="1:11" ht="64.5" customHeight="1">
      <c r="A513" s="120"/>
      <c r="B513" s="110"/>
      <c r="C513" s="116"/>
      <c r="D513" s="83" t="s">
        <v>4</v>
      </c>
      <c r="E513" s="27" t="s">
        <v>251</v>
      </c>
      <c r="F513" s="10">
        <v>2475</v>
      </c>
      <c r="G513" s="54">
        <f>SUM(F513)</f>
        <v>2475</v>
      </c>
      <c r="H513" s="66">
        <v>2524.708</v>
      </c>
      <c r="I513" s="10">
        <v>2599.55</v>
      </c>
      <c r="J513" s="13">
        <f>SUM((G513/G512*H512/H513*100)+(I513/G513*100))/2</f>
        <v>101.61490887723102</v>
      </c>
      <c r="K513" s="28"/>
    </row>
    <row r="514" spans="1:11" ht="31.5">
      <c r="A514" s="120"/>
      <c r="B514" s="110"/>
      <c r="C514" s="116"/>
      <c r="D514" s="113" t="s">
        <v>6</v>
      </c>
      <c r="E514" s="27" t="s">
        <v>38</v>
      </c>
      <c r="F514" s="13">
        <v>100</v>
      </c>
      <c r="G514" s="8">
        <v>100</v>
      </c>
      <c r="H514" s="13">
        <v>100</v>
      </c>
      <c r="I514" s="66"/>
      <c r="J514" s="13">
        <f t="shared" si="18"/>
        <v>100</v>
      </c>
      <c r="K514" s="28"/>
    </row>
    <row r="515" spans="1:11" ht="21" customHeight="1">
      <c r="A515" s="120"/>
      <c r="B515" s="110"/>
      <c r="C515" s="116"/>
      <c r="D515" s="115"/>
      <c r="E515" s="27" t="s">
        <v>39</v>
      </c>
      <c r="F515" s="13">
        <v>100</v>
      </c>
      <c r="G515" s="8">
        <v>100</v>
      </c>
      <c r="H515" s="13">
        <v>97</v>
      </c>
      <c r="I515" s="66"/>
      <c r="J515" s="13">
        <f t="shared" si="18"/>
        <v>97</v>
      </c>
      <c r="K515" s="28"/>
    </row>
    <row r="516" spans="1:11" ht="63.75" customHeight="1">
      <c r="A516" s="120"/>
      <c r="B516" s="110"/>
      <c r="C516" s="116" t="s">
        <v>117</v>
      </c>
      <c r="D516" s="61" t="s">
        <v>5</v>
      </c>
      <c r="E516" s="27" t="s">
        <v>108</v>
      </c>
      <c r="F516" s="66">
        <v>3395</v>
      </c>
      <c r="G516" s="31">
        <f>SUM(F516)</f>
        <v>3395</v>
      </c>
      <c r="H516" s="66">
        <v>3398</v>
      </c>
      <c r="I516" s="66"/>
      <c r="J516" s="13">
        <f t="shared" si="18"/>
        <v>100.08836524300442</v>
      </c>
      <c r="K516" s="28"/>
    </row>
    <row r="517" spans="1:11" ht="63" customHeight="1">
      <c r="A517" s="120"/>
      <c r="B517" s="110"/>
      <c r="C517" s="116"/>
      <c r="D517" s="83" t="s">
        <v>4</v>
      </c>
      <c r="E517" s="27" t="s">
        <v>250</v>
      </c>
      <c r="F517" s="10">
        <v>1018.5</v>
      </c>
      <c r="G517" s="54">
        <f>SUM(F517)</f>
        <v>1018.5</v>
      </c>
      <c r="H517" s="66">
        <v>1080.375</v>
      </c>
      <c r="I517" s="66">
        <v>1104.157</v>
      </c>
      <c r="J517" s="13">
        <f>SUM((G517/G516*H516/H517*100)+(I517/G517*100))/2</f>
        <v>101.38311962808146</v>
      </c>
      <c r="K517" s="28"/>
    </row>
    <row r="518" spans="1:11" ht="31.5">
      <c r="A518" s="120"/>
      <c r="B518" s="110"/>
      <c r="C518" s="116"/>
      <c r="D518" s="113" t="s">
        <v>6</v>
      </c>
      <c r="E518" s="27" t="s">
        <v>38</v>
      </c>
      <c r="F518" s="13">
        <v>100</v>
      </c>
      <c r="G518" s="8">
        <v>100</v>
      </c>
      <c r="H518" s="13">
        <v>100</v>
      </c>
      <c r="I518" s="66"/>
      <c r="J518" s="13">
        <f t="shared" si="18"/>
        <v>100</v>
      </c>
      <c r="K518" s="28"/>
    </row>
    <row r="519" spans="1:11" ht="21" customHeight="1">
      <c r="A519" s="120"/>
      <c r="B519" s="110"/>
      <c r="C519" s="116"/>
      <c r="D519" s="115"/>
      <c r="E519" s="27" t="s">
        <v>39</v>
      </c>
      <c r="F519" s="13">
        <v>100</v>
      </c>
      <c r="G519" s="8">
        <v>100</v>
      </c>
      <c r="H519" s="13">
        <v>97</v>
      </c>
      <c r="I519" s="66"/>
      <c r="J519" s="13">
        <f t="shared" si="18"/>
        <v>97</v>
      </c>
      <c r="K519" s="28"/>
    </row>
    <row r="520" spans="1:11" ht="72.75" customHeight="1">
      <c r="A520" s="120"/>
      <c r="B520" s="110"/>
      <c r="C520" s="113" t="s">
        <v>119</v>
      </c>
      <c r="D520" s="61" t="s">
        <v>5</v>
      </c>
      <c r="E520" s="27" t="s">
        <v>120</v>
      </c>
      <c r="F520" s="66">
        <v>900</v>
      </c>
      <c r="G520" s="31">
        <f>SUM(F520)</f>
        <v>900</v>
      </c>
      <c r="H520" s="66">
        <v>913</v>
      </c>
      <c r="I520" s="66"/>
      <c r="J520" s="13">
        <f t="shared" si="18"/>
        <v>101.44444444444444</v>
      </c>
      <c r="K520" s="28"/>
    </row>
    <row r="521" spans="1:11" ht="73.5" customHeight="1">
      <c r="A521" s="120"/>
      <c r="B521" s="110"/>
      <c r="C521" s="114"/>
      <c r="D521" s="83" t="s">
        <v>4</v>
      </c>
      <c r="E521" s="27" t="s">
        <v>252</v>
      </c>
      <c r="F521" s="20">
        <v>270</v>
      </c>
      <c r="G521" s="41">
        <f>SUM(F521)</f>
        <v>270</v>
      </c>
      <c r="H521" s="10">
        <v>232.958</v>
      </c>
      <c r="I521" s="66">
        <v>229.793</v>
      </c>
      <c r="J521" s="13">
        <f>SUM((G521/G520*H520/H521*100)+(I521/G521*100))/2</f>
        <v>101.3416801677492</v>
      </c>
      <c r="K521" s="28"/>
    </row>
    <row r="522" spans="1:11" ht="21" customHeight="1">
      <c r="A522" s="120"/>
      <c r="B522" s="110"/>
      <c r="C522" s="114"/>
      <c r="D522" s="113" t="s">
        <v>6</v>
      </c>
      <c r="E522" s="27" t="s">
        <v>38</v>
      </c>
      <c r="F522" s="13">
        <v>100</v>
      </c>
      <c r="G522" s="8">
        <v>100</v>
      </c>
      <c r="H522" s="13">
        <v>100</v>
      </c>
      <c r="I522" s="66"/>
      <c r="J522" s="13">
        <f t="shared" si="18"/>
        <v>100</v>
      </c>
      <c r="K522" s="28"/>
    </row>
    <row r="523" spans="1:11" ht="19.5" customHeight="1">
      <c r="A523" s="120"/>
      <c r="B523" s="110"/>
      <c r="C523" s="115"/>
      <c r="D523" s="115"/>
      <c r="E523" s="27" t="s">
        <v>39</v>
      </c>
      <c r="F523" s="13">
        <v>100</v>
      </c>
      <c r="G523" s="8">
        <v>100</v>
      </c>
      <c r="H523" s="13">
        <v>95</v>
      </c>
      <c r="I523" s="66"/>
      <c r="J523" s="13">
        <f t="shared" si="18"/>
        <v>95</v>
      </c>
      <c r="K523" s="28"/>
    </row>
    <row r="524" spans="1:11" ht="21.75" customHeight="1">
      <c r="A524" s="120"/>
      <c r="B524" s="110"/>
      <c r="C524" s="116" t="s">
        <v>110</v>
      </c>
      <c r="D524" s="61" t="s">
        <v>5</v>
      </c>
      <c r="E524" s="27" t="s">
        <v>218</v>
      </c>
      <c r="F524" s="66">
        <v>10200</v>
      </c>
      <c r="G524" s="31">
        <f>SUM(F524)</f>
        <v>10200</v>
      </c>
      <c r="H524" s="66">
        <v>10435</v>
      </c>
      <c r="I524" s="66"/>
      <c r="J524" s="13">
        <f t="shared" si="18"/>
        <v>102.30392156862744</v>
      </c>
      <c r="K524" s="28"/>
    </row>
    <row r="525" spans="1:11" ht="21" customHeight="1">
      <c r="A525" s="120"/>
      <c r="B525" s="110"/>
      <c r="C525" s="116"/>
      <c r="D525" s="83" t="s">
        <v>4</v>
      </c>
      <c r="E525" s="27" t="s">
        <v>110</v>
      </c>
      <c r="F525" s="10">
        <v>19684.98</v>
      </c>
      <c r="G525" s="41">
        <f>SUM(F525)</f>
        <v>19684.98</v>
      </c>
      <c r="H525" s="66">
        <v>11565.748</v>
      </c>
      <c r="I525" s="66">
        <v>13312.144</v>
      </c>
      <c r="J525" s="13">
        <f>SUM((G525/G524*H524/H525*100)+(I525/G525*100))/2</f>
        <v>120.87392511891831</v>
      </c>
      <c r="K525" s="28"/>
    </row>
    <row r="526" spans="1:11" ht="21" customHeight="1">
      <c r="A526" s="120"/>
      <c r="B526" s="110"/>
      <c r="C526" s="116"/>
      <c r="D526" s="113" t="s">
        <v>6</v>
      </c>
      <c r="E526" s="27" t="s">
        <v>38</v>
      </c>
      <c r="F526" s="13">
        <v>100</v>
      </c>
      <c r="G526" s="8">
        <v>100</v>
      </c>
      <c r="H526" s="13">
        <v>100</v>
      </c>
      <c r="I526" s="66"/>
      <c r="J526" s="13">
        <f t="shared" si="18"/>
        <v>100</v>
      </c>
      <c r="K526" s="28"/>
    </row>
    <row r="527" spans="1:11" ht="21">
      <c r="A527" s="120"/>
      <c r="B527" s="110"/>
      <c r="C527" s="116"/>
      <c r="D527" s="115"/>
      <c r="E527" s="27" t="s">
        <v>39</v>
      </c>
      <c r="F527" s="13">
        <v>100</v>
      </c>
      <c r="G527" s="8">
        <v>100</v>
      </c>
      <c r="H527" s="13">
        <v>95</v>
      </c>
      <c r="I527" s="66"/>
      <c r="J527" s="13">
        <f t="shared" si="18"/>
        <v>95</v>
      </c>
      <c r="K527" s="28"/>
    </row>
    <row r="528" spans="1:11" ht="33" customHeight="1">
      <c r="A528" s="120"/>
      <c r="B528" s="110"/>
      <c r="C528" s="118" t="s">
        <v>184</v>
      </c>
      <c r="D528" s="65" t="s">
        <v>4</v>
      </c>
      <c r="E528" s="23" t="s">
        <v>213</v>
      </c>
      <c r="F528" s="92">
        <v>266.9448</v>
      </c>
      <c r="G528" s="41">
        <f>SUM(F528)</f>
        <v>266.9448</v>
      </c>
      <c r="H528" s="10">
        <v>323.492</v>
      </c>
      <c r="I528" s="66">
        <v>321.888</v>
      </c>
      <c r="J528" s="13">
        <f>SUM((G528/G529*H529/H528*100)+(I528/G528*100))/2</f>
        <v>141.09170803404902</v>
      </c>
      <c r="K528" s="28"/>
    </row>
    <row r="529" spans="1:11" ht="42">
      <c r="A529" s="120"/>
      <c r="B529" s="110"/>
      <c r="C529" s="118"/>
      <c r="D529" s="71" t="s">
        <v>5</v>
      </c>
      <c r="E529" s="23" t="s">
        <v>165</v>
      </c>
      <c r="F529" s="16">
        <v>120</v>
      </c>
      <c r="G529" s="31">
        <f>SUM(F529)</f>
        <v>120</v>
      </c>
      <c r="H529" s="12">
        <v>235</v>
      </c>
      <c r="I529" s="66"/>
      <c r="J529" s="13">
        <f>SUM(H529/G529)*100</f>
        <v>195.83333333333331</v>
      </c>
      <c r="K529" s="28"/>
    </row>
    <row r="530" spans="1:11" ht="31.5">
      <c r="A530" s="120"/>
      <c r="B530" s="110"/>
      <c r="C530" s="118"/>
      <c r="D530" s="113" t="s">
        <v>6</v>
      </c>
      <c r="E530" s="27" t="s">
        <v>38</v>
      </c>
      <c r="F530" s="25">
        <v>100</v>
      </c>
      <c r="G530" s="37">
        <v>100</v>
      </c>
      <c r="H530" s="13">
        <v>100</v>
      </c>
      <c r="I530" s="66"/>
      <c r="J530" s="13">
        <f>SUM(H530/G530)*100</f>
        <v>100</v>
      </c>
      <c r="K530" s="28"/>
    </row>
    <row r="531" spans="1:11" ht="21">
      <c r="A531" s="120"/>
      <c r="B531" s="110"/>
      <c r="C531" s="118"/>
      <c r="D531" s="115"/>
      <c r="E531" s="27" t="s">
        <v>39</v>
      </c>
      <c r="F531" s="25">
        <v>100</v>
      </c>
      <c r="G531" s="37">
        <v>100</v>
      </c>
      <c r="H531" s="13">
        <v>95</v>
      </c>
      <c r="I531" s="66"/>
      <c r="J531" s="13">
        <f>SUM(H531/G531)*100</f>
        <v>95</v>
      </c>
      <c r="K531" s="28"/>
    </row>
    <row r="532" spans="1:11" ht="19.5" customHeight="1">
      <c r="A532" s="120"/>
      <c r="B532" s="110"/>
      <c r="C532" s="112" t="s">
        <v>142</v>
      </c>
      <c r="D532" s="61" t="s">
        <v>4</v>
      </c>
      <c r="E532" s="52" t="s">
        <v>217</v>
      </c>
      <c r="F532" s="99">
        <v>298.2</v>
      </c>
      <c r="G532" s="41">
        <f>SUM(F532)</f>
        <v>298.2</v>
      </c>
      <c r="H532" s="66">
        <v>207.625</v>
      </c>
      <c r="I532" s="10">
        <v>220.711</v>
      </c>
      <c r="J532" s="13">
        <f>SUM((G532/G533*H533/H532*100)+(I532/G532*100))/2</f>
        <v>87.57915453790372</v>
      </c>
      <c r="K532" s="28"/>
    </row>
    <row r="533" spans="1:11" ht="19.5" customHeight="1">
      <c r="A533" s="120"/>
      <c r="B533" s="110"/>
      <c r="C533" s="112"/>
      <c r="D533" s="61" t="s">
        <v>5</v>
      </c>
      <c r="E533" s="52" t="s">
        <v>140</v>
      </c>
      <c r="F533" s="30">
        <v>71</v>
      </c>
      <c r="G533" s="31">
        <f>SUM(F533)</f>
        <v>71</v>
      </c>
      <c r="H533" s="66">
        <v>50</v>
      </c>
      <c r="I533" s="10"/>
      <c r="J533" s="13">
        <f>SUM(H533/G533)*100</f>
        <v>70.4225352112676</v>
      </c>
      <c r="K533" s="28"/>
    </row>
    <row r="534" spans="1:11" ht="22.5" customHeight="1">
      <c r="A534" s="121"/>
      <c r="B534" s="111"/>
      <c r="C534" s="112"/>
      <c r="D534" s="57" t="s">
        <v>6</v>
      </c>
      <c r="E534" s="52" t="s">
        <v>181</v>
      </c>
      <c r="F534" s="30">
        <v>100</v>
      </c>
      <c r="G534" s="30">
        <v>100</v>
      </c>
      <c r="H534" s="66">
        <v>100</v>
      </c>
      <c r="I534" s="10"/>
      <c r="J534" s="13">
        <f>SUM(H534/G534)*100</f>
        <v>100</v>
      </c>
      <c r="K534" s="28"/>
    </row>
    <row r="535" spans="1:11" ht="63.75" customHeight="1">
      <c r="A535" s="119">
        <v>36</v>
      </c>
      <c r="B535" s="109" t="s">
        <v>19</v>
      </c>
      <c r="C535" s="116" t="s">
        <v>112</v>
      </c>
      <c r="D535" s="61" t="s">
        <v>5</v>
      </c>
      <c r="E535" s="27" t="s">
        <v>114</v>
      </c>
      <c r="F535" s="66">
        <v>2460</v>
      </c>
      <c r="G535" s="31">
        <f>SUM(F535)</f>
        <v>2460</v>
      </c>
      <c r="H535" s="66">
        <v>2460</v>
      </c>
      <c r="I535" s="66"/>
      <c r="J535" s="13">
        <f>SUM(H535/G535)*100</f>
        <v>100</v>
      </c>
      <c r="K535" s="28"/>
    </row>
    <row r="536" spans="1:11" ht="64.5" customHeight="1">
      <c r="A536" s="120"/>
      <c r="B536" s="110"/>
      <c r="C536" s="116"/>
      <c r="D536" s="83" t="s">
        <v>4</v>
      </c>
      <c r="E536" s="27" t="s">
        <v>113</v>
      </c>
      <c r="F536" s="20">
        <v>738</v>
      </c>
      <c r="G536" s="41">
        <f>SUM(F536)</f>
        <v>738</v>
      </c>
      <c r="H536" s="10">
        <v>598.5</v>
      </c>
      <c r="I536" s="10">
        <v>598.5</v>
      </c>
      <c r="J536" s="13">
        <f>SUM((G536/G535*H535/H536*100)+(I536/G536*100))/2</f>
        <v>102.20291582615074</v>
      </c>
      <c r="K536" s="28"/>
    </row>
    <row r="537" spans="1:11" ht="20.25" customHeight="1">
      <c r="A537" s="120"/>
      <c r="B537" s="110"/>
      <c r="C537" s="116"/>
      <c r="D537" s="113" t="s">
        <v>6</v>
      </c>
      <c r="E537" s="27" t="s">
        <v>38</v>
      </c>
      <c r="F537" s="13">
        <v>100</v>
      </c>
      <c r="G537" s="8">
        <v>100</v>
      </c>
      <c r="H537" s="13">
        <v>100</v>
      </c>
      <c r="I537" s="66"/>
      <c r="J537" s="13">
        <f aca="true" t="shared" si="19" ref="J537:J546">SUM(H537/G537)*100</f>
        <v>100</v>
      </c>
      <c r="K537" s="28"/>
    </row>
    <row r="538" spans="1:11" ht="21.75" customHeight="1">
      <c r="A538" s="120"/>
      <c r="B538" s="110"/>
      <c r="C538" s="116"/>
      <c r="D538" s="115"/>
      <c r="E538" s="27" t="s">
        <v>39</v>
      </c>
      <c r="F538" s="13">
        <v>100</v>
      </c>
      <c r="G538" s="8">
        <v>100</v>
      </c>
      <c r="H538" s="13">
        <v>100</v>
      </c>
      <c r="I538" s="66"/>
      <c r="J538" s="13">
        <f t="shared" si="19"/>
        <v>100</v>
      </c>
      <c r="K538" s="28"/>
    </row>
    <row r="539" spans="1:11" ht="73.5">
      <c r="A539" s="120"/>
      <c r="B539" s="110"/>
      <c r="C539" s="116" t="s">
        <v>115</v>
      </c>
      <c r="D539" s="61" t="s">
        <v>5</v>
      </c>
      <c r="E539" s="27" t="s">
        <v>116</v>
      </c>
      <c r="F539" s="66">
        <v>2202</v>
      </c>
      <c r="G539" s="31">
        <f>SUM(F539)</f>
        <v>2202</v>
      </c>
      <c r="H539" s="66">
        <v>2202</v>
      </c>
      <c r="I539" s="66"/>
      <c r="J539" s="13">
        <f t="shared" si="19"/>
        <v>100</v>
      </c>
      <c r="K539" s="28"/>
    </row>
    <row r="540" spans="1:11" ht="63.75" customHeight="1">
      <c r="A540" s="120"/>
      <c r="B540" s="110"/>
      <c r="C540" s="116"/>
      <c r="D540" s="83" t="s">
        <v>4</v>
      </c>
      <c r="E540" s="27" t="s">
        <v>251</v>
      </c>
      <c r="F540" s="20">
        <v>660.6</v>
      </c>
      <c r="G540" s="41">
        <f>SUM(F540)</f>
        <v>660.6</v>
      </c>
      <c r="H540" s="10">
        <v>535.7</v>
      </c>
      <c r="I540" s="10">
        <v>535.7</v>
      </c>
      <c r="J540" s="13">
        <f>SUM((G540/G539*H539/H540*100)+(I540/G540*100))/2</f>
        <v>102.20411710726657</v>
      </c>
      <c r="K540" s="28"/>
    </row>
    <row r="541" spans="1:11" ht="21.75" customHeight="1">
      <c r="A541" s="120"/>
      <c r="B541" s="110"/>
      <c r="C541" s="116"/>
      <c r="D541" s="113" t="s">
        <v>6</v>
      </c>
      <c r="E541" s="27" t="s">
        <v>38</v>
      </c>
      <c r="F541" s="13">
        <v>100</v>
      </c>
      <c r="G541" s="8">
        <v>100</v>
      </c>
      <c r="H541" s="66">
        <v>100</v>
      </c>
      <c r="I541" s="66"/>
      <c r="J541" s="13">
        <f t="shared" si="19"/>
        <v>100</v>
      </c>
      <c r="K541" s="28"/>
    </row>
    <row r="542" spans="1:11" ht="22.5" customHeight="1">
      <c r="A542" s="120"/>
      <c r="B542" s="110"/>
      <c r="C542" s="116"/>
      <c r="D542" s="115"/>
      <c r="E542" s="27" t="s">
        <v>39</v>
      </c>
      <c r="F542" s="13">
        <v>100</v>
      </c>
      <c r="G542" s="8">
        <v>100</v>
      </c>
      <c r="H542" s="66">
        <v>100</v>
      </c>
      <c r="I542" s="66"/>
      <c r="J542" s="13">
        <f t="shared" si="19"/>
        <v>100</v>
      </c>
      <c r="K542" s="28"/>
    </row>
    <row r="543" spans="1:11" ht="21.75" customHeight="1">
      <c r="A543" s="120"/>
      <c r="B543" s="110"/>
      <c r="C543" s="116" t="s">
        <v>110</v>
      </c>
      <c r="D543" s="61" t="s">
        <v>5</v>
      </c>
      <c r="E543" s="27" t="s">
        <v>118</v>
      </c>
      <c r="F543" s="66">
        <v>5100</v>
      </c>
      <c r="G543" s="31">
        <f>SUM(F543)</f>
        <v>5100</v>
      </c>
      <c r="H543" s="66">
        <v>5100</v>
      </c>
      <c r="I543" s="66"/>
      <c r="J543" s="13">
        <f t="shared" si="19"/>
        <v>100</v>
      </c>
      <c r="K543" s="28"/>
    </row>
    <row r="544" spans="1:11" ht="21" customHeight="1">
      <c r="A544" s="120"/>
      <c r="B544" s="110"/>
      <c r="C544" s="116"/>
      <c r="D544" s="83" t="s">
        <v>4</v>
      </c>
      <c r="E544" s="27" t="s">
        <v>122</v>
      </c>
      <c r="F544" s="10">
        <v>9842.49</v>
      </c>
      <c r="G544" s="41">
        <f>SUM(F544)</f>
        <v>9842.49</v>
      </c>
      <c r="H544" s="10">
        <v>8801.7</v>
      </c>
      <c r="I544" s="10">
        <v>8801.7</v>
      </c>
      <c r="J544" s="13">
        <f>SUM((G544/G543*H543/H544*100)+(I544/G544*100))/2</f>
        <v>100.6252082237704</v>
      </c>
      <c r="K544" s="28"/>
    </row>
    <row r="545" spans="1:11" ht="21" customHeight="1">
      <c r="A545" s="120"/>
      <c r="B545" s="110"/>
      <c r="C545" s="116"/>
      <c r="D545" s="113" t="s">
        <v>6</v>
      </c>
      <c r="E545" s="27" t="s">
        <v>38</v>
      </c>
      <c r="F545" s="13">
        <v>100</v>
      </c>
      <c r="G545" s="8">
        <v>100</v>
      </c>
      <c r="H545" s="13">
        <v>100</v>
      </c>
      <c r="I545" s="66"/>
      <c r="J545" s="13">
        <f t="shared" si="19"/>
        <v>100</v>
      </c>
      <c r="K545" s="28"/>
    </row>
    <row r="546" spans="1:11" ht="21">
      <c r="A546" s="120"/>
      <c r="B546" s="110"/>
      <c r="C546" s="116"/>
      <c r="D546" s="115"/>
      <c r="E546" s="27" t="s">
        <v>39</v>
      </c>
      <c r="F546" s="13">
        <v>100</v>
      </c>
      <c r="G546" s="8">
        <v>100</v>
      </c>
      <c r="H546" s="13">
        <v>100</v>
      </c>
      <c r="I546" s="66"/>
      <c r="J546" s="13">
        <f t="shared" si="19"/>
        <v>100</v>
      </c>
      <c r="K546" s="28"/>
    </row>
    <row r="547" spans="1:11" ht="31.5">
      <c r="A547" s="120"/>
      <c r="B547" s="110"/>
      <c r="C547" s="118" t="s">
        <v>184</v>
      </c>
      <c r="D547" s="65" t="s">
        <v>4</v>
      </c>
      <c r="E547" s="23" t="s">
        <v>166</v>
      </c>
      <c r="F547" s="92">
        <v>11.1227</v>
      </c>
      <c r="G547" s="41">
        <f>SUM(F547)</f>
        <v>11.1227</v>
      </c>
      <c r="H547" s="41">
        <v>11.1</v>
      </c>
      <c r="I547" s="41">
        <v>11.1</v>
      </c>
      <c r="J547" s="13">
        <f>SUM((G547/G548*H548/H547*100)+(I547/G547*100))/2</f>
        <v>100.00020868369427</v>
      </c>
      <c r="K547" s="28"/>
    </row>
    <row r="548" spans="1:11" ht="42">
      <c r="A548" s="120"/>
      <c r="B548" s="110"/>
      <c r="C548" s="118"/>
      <c r="D548" s="71" t="s">
        <v>5</v>
      </c>
      <c r="E548" s="23" t="s">
        <v>165</v>
      </c>
      <c r="F548" s="16">
        <v>5</v>
      </c>
      <c r="G548" s="31">
        <f>SUM(F548)</f>
        <v>5</v>
      </c>
      <c r="H548" s="66">
        <v>5</v>
      </c>
      <c r="I548" s="66"/>
      <c r="J548" s="13">
        <f>SUM(H548/G548)*100</f>
        <v>100</v>
      </c>
      <c r="K548" s="28"/>
    </row>
    <row r="549" spans="1:11" ht="31.5">
      <c r="A549" s="120"/>
      <c r="B549" s="110"/>
      <c r="C549" s="118"/>
      <c r="D549" s="113" t="s">
        <v>6</v>
      </c>
      <c r="E549" s="27" t="s">
        <v>38</v>
      </c>
      <c r="F549" s="25">
        <v>100</v>
      </c>
      <c r="G549" s="37">
        <v>100</v>
      </c>
      <c r="H549" s="13">
        <v>100</v>
      </c>
      <c r="I549" s="66"/>
      <c r="J549" s="13">
        <f>SUM(H549/G549)*100</f>
        <v>100</v>
      </c>
      <c r="K549" s="28"/>
    </row>
    <row r="550" spans="1:11" ht="21">
      <c r="A550" s="121"/>
      <c r="B550" s="111"/>
      <c r="C550" s="118"/>
      <c r="D550" s="115"/>
      <c r="E550" s="27" t="s">
        <v>39</v>
      </c>
      <c r="F550" s="25">
        <v>100</v>
      </c>
      <c r="G550" s="37">
        <v>100</v>
      </c>
      <c r="H550" s="13">
        <v>100</v>
      </c>
      <c r="I550" s="66"/>
      <c r="J550" s="13">
        <f>SUM(H550/G550)*100</f>
        <v>100</v>
      </c>
      <c r="K550" s="28"/>
    </row>
    <row r="551" spans="1:11" ht="65.25" customHeight="1">
      <c r="A551" s="119">
        <v>37</v>
      </c>
      <c r="B551" s="109" t="s">
        <v>20</v>
      </c>
      <c r="C551" s="116" t="s">
        <v>112</v>
      </c>
      <c r="D551" s="61" t="s">
        <v>5</v>
      </c>
      <c r="E551" s="27" t="s">
        <v>114</v>
      </c>
      <c r="F551" s="66">
        <v>12353</v>
      </c>
      <c r="G551" s="31">
        <f>SUM(F551)</f>
        <v>12353</v>
      </c>
      <c r="H551" s="66">
        <v>12360</v>
      </c>
      <c r="I551" s="66"/>
      <c r="J551" s="13">
        <f>SUM(H551/G551)*100</f>
        <v>100.05666639682669</v>
      </c>
      <c r="K551" s="28"/>
    </row>
    <row r="552" spans="1:11" ht="64.5" customHeight="1">
      <c r="A552" s="120"/>
      <c r="B552" s="110"/>
      <c r="C552" s="116"/>
      <c r="D552" s="83" t="s">
        <v>4</v>
      </c>
      <c r="E552" s="27" t="s">
        <v>113</v>
      </c>
      <c r="F552" s="19">
        <v>3705.9</v>
      </c>
      <c r="G552" s="41">
        <f>SUM(F552)</f>
        <v>3705.9</v>
      </c>
      <c r="H552" s="10">
        <v>3705.9</v>
      </c>
      <c r="I552" s="10">
        <v>2738.34</v>
      </c>
      <c r="J552" s="13">
        <f>SUM((G552/G551*H551/H552*100)+(I552/G552*100))/2</f>
        <v>86.9740144094552</v>
      </c>
      <c r="K552" s="28"/>
    </row>
    <row r="553" spans="1:11" ht="21.75" customHeight="1">
      <c r="A553" s="120"/>
      <c r="B553" s="110"/>
      <c r="C553" s="116"/>
      <c r="D553" s="113" t="s">
        <v>6</v>
      </c>
      <c r="E553" s="27" t="s">
        <v>38</v>
      </c>
      <c r="F553" s="13">
        <v>100</v>
      </c>
      <c r="G553" s="8">
        <v>100</v>
      </c>
      <c r="H553" s="13">
        <v>95.76</v>
      </c>
      <c r="I553" s="66"/>
      <c r="J553" s="13">
        <f aca="true" t="shared" si="20" ref="J553:J566">SUM(H553/G553)*100</f>
        <v>95.76</v>
      </c>
      <c r="K553" s="28"/>
    </row>
    <row r="554" spans="1:11" ht="21.75" customHeight="1">
      <c r="A554" s="120"/>
      <c r="B554" s="110"/>
      <c r="C554" s="116"/>
      <c r="D554" s="115"/>
      <c r="E554" s="27" t="s">
        <v>39</v>
      </c>
      <c r="F554" s="13">
        <v>100</v>
      </c>
      <c r="G554" s="8">
        <v>100</v>
      </c>
      <c r="H554" s="13">
        <v>100</v>
      </c>
      <c r="I554" s="66"/>
      <c r="J554" s="13">
        <f t="shared" si="20"/>
        <v>100</v>
      </c>
      <c r="K554" s="28"/>
    </row>
    <row r="555" spans="1:11" ht="73.5">
      <c r="A555" s="120"/>
      <c r="B555" s="110"/>
      <c r="C555" s="116" t="s">
        <v>115</v>
      </c>
      <c r="D555" s="61" t="s">
        <v>5</v>
      </c>
      <c r="E555" s="27" t="s">
        <v>116</v>
      </c>
      <c r="F555" s="66">
        <v>7666</v>
      </c>
      <c r="G555" s="31">
        <f>SUM(F555)</f>
        <v>7666</v>
      </c>
      <c r="H555" s="66">
        <v>7666</v>
      </c>
      <c r="I555" s="66"/>
      <c r="J555" s="13">
        <f t="shared" si="20"/>
        <v>100</v>
      </c>
      <c r="K555" s="28"/>
    </row>
    <row r="556" spans="1:11" ht="75" customHeight="1">
      <c r="A556" s="120"/>
      <c r="B556" s="110"/>
      <c r="C556" s="116"/>
      <c r="D556" s="83" t="s">
        <v>4</v>
      </c>
      <c r="E556" s="27" t="s">
        <v>116</v>
      </c>
      <c r="F556" s="20">
        <v>2299.8</v>
      </c>
      <c r="G556" s="41">
        <f>SUM(F556)</f>
        <v>2299.8</v>
      </c>
      <c r="H556" s="66">
        <v>2299.8</v>
      </c>
      <c r="I556" s="66">
        <v>1623.94</v>
      </c>
      <c r="J556" s="13">
        <f>SUM((G556/G555*H555/H556*100)+(I556/G556*100))/2</f>
        <v>85.30611357509349</v>
      </c>
      <c r="K556" s="28"/>
    </row>
    <row r="557" spans="1:11" ht="21.75" customHeight="1">
      <c r="A557" s="120"/>
      <c r="B557" s="110"/>
      <c r="C557" s="116"/>
      <c r="D557" s="113" t="s">
        <v>6</v>
      </c>
      <c r="E557" s="27" t="s">
        <v>38</v>
      </c>
      <c r="F557" s="13">
        <v>100</v>
      </c>
      <c r="G557" s="8">
        <v>100</v>
      </c>
      <c r="H557" s="66">
        <v>96.47</v>
      </c>
      <c r="I557" s="66"/>
      <c r="J557" s="13">
        <f t="shared" si="20"/>
        <v>96.47</v>
      </c>
      <c r="K557" s="28"/>
    </row>
    <row r="558" spans="1:11" ht="21.75" customHeight="1">
      <c r="A558" s="120"/>
      <c r="B558" s="110"/>
      <c r="C558" s="116"/>
      <c r="D558" s="115"/>
      <c r="E558" s="27" t="s">
        <v>39</v>
      </c>
      <c r="F558" s="13">
        <v>100</v>
      </c>
      <c r="G558" s="8">
        <v>100</v>
      </c>
      <c r="H558" s="66">
        <v>100</v>
      </c>
      <c r="I558" s="66"/>
      <c r="J558" s="13">
        <f t="shared" si="20"/>
        <v>100</v>
      </c>
      <c r="K558" s="28"/>
    </row>
    <row r="559" spans="1:11" ht="64.5" customHeight="1">
      <c r="A559" s="120"/>
      <c r="B559" s="110"/>
      <c r="C559" s="116" t="s">
        <v>117</v>
      </c>
      <c r="D559" s="61" t="s">
        <v>5</v>
      </c>
      <c r="E559" s="27" t="s">
        <v>108</v>
      </c>
      <c r="F559" s="66">
        <v>7302</v>
      </c>
      <c r="G559" s="31">
        <f>SUM(F559)</f>
        <v>7302</v>
      </c>
      <c r="H559" s="66">
        <v>7547</v>
      </c>
      <c r="I559" s="66"/>
      <c r="J559" s="10">
        <f t="shared" si="20"/>
        <v>103.35524513831827</v>
      </c>
      <c r="K559" s="28"/>
    </row>
    <row r="560" spans="1:11" ht="63.75" customHeight="1">
      <c r="A560" s="120"/>
      <c r="B560" s="110"/>
      <c r="C560" s="116"/>
      <c r="D560" s="83" t="s">
        <v>4</v>
      </c>
      <c r="E560" s="27" t="s">
        <v>250</v>
      </c>
      <c r="F560" s="20">
        <v>2190.6</v>
      </c>
      <c r="G560" s="41">
        <f>SUM(F560)</f>
        <v>2190.6</v>
      </c>
      <c r="H560" s="10">
        <v>2190.6</v>
      </c>
      <c r="I560" s="20">
        <v>2342.64</v>
      </c>
      <c r="J560" s="13">
        <f>SUM((G560/G559*H559/H560*100)+(I560/G560*100))/2</f>
        <v>105.1479046836483</v>
      </c>
      <c r="K560" s="28"/>
    </row>
    <row r="561" spans="1:11" ht="31.5">
      <c r="A561" s="120"/>
      <c r="B561" s="110"/>
      <c r="C561" s="116"/>
      <c r="D561" s="113" t="s">
        <v>6</v>
      </c>
      <c r="E561" s="27" t="s">
        <v>38</v>
      </c>
      <c r="F561" s="13">
        <v>100</v>
      </c>
      <c r="G561" s="8">
        <v>100</v>
      </c>
      <c r="H561" s="13">
        <v>96.13</v>
      </c>
      <c r="I561" s="66"/>
      <c r="J561" s="13">
        <f t="shared" si="20"/>
        <v>96.13</v>
      </c>
      <c r="K561" s="28"/>
    </row>
    <row r="562" spans="1:11" ht="21.75" customHeight="1">
      <c r="A562" s="120"/>
      <c r="B562" s="110"/>
      <c r="C562" s="116"/>
      <c r="D562" s="115"/>
      <c r="E562" s="27" t="s">
        <v>39</v>
      </c>
      <c r="F562" s="13">
        <v>100</v>
      </c>
      <c r="G562" s="8">
        <v>100</v>
      </c>
      <c r="H562" s="13">
        <v>100</v>
      </c>
      <c r="I562" s="66"/>
      <c r="J562" s="13">
        <f t="shared" si="20"/>
        <v>100</v>
      </c>
      <c r="K562" s="28"/>
    </row>
    <row r="563" spans="1:11" ht="72.75" customHeight="1">
      <c r="A563" s="120"/>
      <c r="B563" s="110"/>
      <c r="C563" s="113" t="s">
        <v>119</v>
      </c>
      <c r="D563" s="61" t="s">
        <v>5</v>
      </c>
      <c r="E563" s="27" t="s">
        <v>120</v>
      </c>
      <c r="F563" s="66">
        <v>1800</v>
      </c>
      <c r="G563" s="31">
        <f>SUM(F563)</f>
        <v>1800</v>
      </c>
      <c r="H563" s="66">
        <v>1925</v>
      </c>
      <c r="I563" s="66"/>
      <c r="J563" s="13">
        <f t="shared" si="20"/>
        <v>106.94444444444444</v>
      </c>
      <c r="K563" s="28"/>
    </row>
    <row r="564" spans="1:11" ht="74.25" customHeight="1">
      <c r="A564" s="120"/>
      <c r="B564" s="110"/>
      <c r="C564" s="114"/>
      <c r="D564" s="83" t="s">
        <v>4</v>
      </c>
      <c r="E564" s="27" t="s">
        <v>254</v>
      </c>
      <c r="F564" s="19">
        <v>540</v>
      </c>
      <c r="G564" s="41">
        <f>SUM(F564)</f>
        <v>540</v>
      </c>
      <c r="H564" s="10">
        <v>540</v>
      </c>
      <c r="I564" s="20">
        <v>409.76</v>
      </c>
      <c r="J564" s="13">
        <f>SUM((G564/G563*H563/H564*100)+(I564/G564*100))/2</f>
        <v>91.41296296296296</v>
      </c>
      <c r="K564" s="28"/>
    </row>
    <row r="565" spans="1:11" ht="32.25" customHeight="1">
      <c r="A565" s="120"/>
      <c r="B565" s="110"/>
      <c r="C565" s="114"/>
      <c r="D565" s="113" t="s">
        <v>6</v>
      </c>
      <c r="E565" s="27" t="s">
        <v>38</v>
      </c>
      <c r="F565" s="13">
        <v>100</v>
      </c>
      <c r="G565" s="8">
        <v>100</v>
      </c>
      <c r="H565" s="13">
        <v>95.65</v>
      </c>
      <c r="I565" s="66"/>
      <c r="J565" s="13">
        <f t="shared" si="20"/>
        <v>95.65</v>
      </c>
      <c r="K565" s="28"/>
    </row>
    <row r="566" spans="1:11" ht="21">
      <c r="A566" s="120"/>
      <c r="B566" s="110"/>
      <c r="C566" s="115"/>
      <c r="D566" s="115"/>
      <c r="E566" s="27" t="s">
        <v>39</v>
      </c>
      <c r="F566" s="13">
        <v>100</v>
      </c>
      <c r="G566" s="8">
        <v>100</v>
      </c>
      <c r="H566" s="13">
        <v>100</v>
      </c>
      <c r="I566" s="66"/>
      <c r="J566" s="13">
        <f t="shared" si="20"/>
        <v>100</v>
      </c>
      <c r="K566" s="28"/>
    </row>
    <row r="567" spans="1:11" ht="32.25" customHeight="1">
      <c r="A567" s="120"/>
      <c r="B567" s="110"/>
      <c r="C567" s="118" t="s">
        <v>184</v>
      </c>
      <c r="D567" s="65" t="s">
        <v>4</v>
      </c>
      <c r="E567" s="23" t="s">
        <v>166</v>
      </c>
      <c r="F567" s="92">
        <v>3928.53764</v>
      </c>
      <c r="G567" s="41">
        <f>SUM(F567)</f>
        <v>3928.53764</v>
      </c>
      <c r="H567" s="66">
        <v>3928.54</v>
      </c>
      <c r="I567" s="66">
        <v>3700.54</v>
      </c>
      <c r="J567" s="13">
        <f>SUM((G567/G568*H568/H567*100)+(I567/G567*100))/2</f>
        <v>107.46055154121406</v>
      </c>
      <c r="K567" s="28"/>
    </row>
    <row r="568" spans="1:11" ht="42">
      <c r="A568" s="120"/>
      <c r="B568" s="110"/>
      <c r="C568" s="118"/>
      <c r="D568" s="71" t="s">
        <v>5</v>
      </c>
      <c r="E568" s="23" t="s">
        <v>165</v>
      </c>
      <c r="F568" s="16">
        <v>1766</v>
      </c>
      <c r="G568" s="31">
        <f>SUM(F568)</f>
        <v>1766</v>
      </c>
      <c r="H568" s="66">
        <v>2132</v>
      </c>
      <c r="I568" s="66"/>
      <c r="J568" s="13">
        <f>SUM(H568/G568)*100</f>
        <v>120.72480181200453</v>
      </c>
      <c r="K568" s="28"/>
    </row>
    <row r="569" spans="1:11" ht="31.5">
      <c r="A569" s="120"/>
      <c r="B569" s="110"/>
      <c r="C569" s="118"/>
      <c r="D569" s="113" t="s">
        <v>6</v>
      </c>
      <c r="E569" s="27" t="s">
        <v>38</v>
      </c>
      <c r="F569" s="25">
        <v>100</v>
      </c>
      <c r="G569" s="37">
        <v>100</v>
      </c>
      <c r="H569" s="13">
        <v>97</v>
      </c>
      <c r="I569" s="66"/>
      <c r="J569" s="13">
        <f>SUM(H569/G569)*100</f>
        <v>97</v>
      </c>
      <c r="K569" s="28"/>
    </row>
    <row r="570" spans="1:11" ht="21">
      <c r="A570" s="120"/>
      <c r="B570" s="110"/>
      <c r="C570" s="118"/>
      <c r="D570" s="115"/>
      <c r="E570" s="27" t="s">
        <v>39</v>
      </c>
      <c r="F570" s="25">
        <v>100</v>
      </c>
      <c r="G570" s="37">
        <v>100</v>
      </c>
      <c r="H570" s="13">
        <v>100</v>
      </c>
      <c r="I570" s="66"/>
      <c r="J570" s="13">
        <f>SUM(H570/G570)*100</f>
        <v>100</v>
      </c>
      <c r="K570" s="28"/>
    </row>
    <row r="571" spans="1:11" ht="22.5" customHeight="1">
      <c r="A571" s="120"/>
      <c r="B571" s="110"/>
      <c r="C571" s="112" t="s">
        <v>141</v>
      </c>
      <c r="D571" s="61" t="s">
        <v>4</v>
      </c>
      <c r="E571" s="52" t="s">
        <v>137</v>
      </c>
      <c r="F571" s="97">
        <v>212.5</v>
      </c>
      <c r="G571" s="41">
        <f>SUM(F571)</f>
        <v>212.5</v>
      </c>
      <c r="H571" s="10">
        <v>212.5</v>
      </c>
      <c r="I571" s="10">
        <v>211.86</v>
      </c>
      <c r="J571" s="13">
        <f>SUM((G571/G572*H572/H571*100)+(I571/G571*100))/2</f>
        <v>99.84941176470588</v>
      </c>
      <c r="K571" s="28"/>
    </row>
    <row r="572" spans="1:11" ht="24.75" customHeight="1">
      <c r="A572" s="120"/>
      <c r="B572" s="110"/>
      <c r="C572" s="112"/>
      <c r="D572" s="61" t="s">
        <v>5</v>
      </c>
      <c r="E572" s="52" t="s">
        <v>138</v>
      </c>
      <c r="F572" s="30">
        <v>85</v>
      </c>
      <c r="G572" s="31">
        <f>SUM(F572)</f>
        <v>85</v>
      </c>
      <c r="H572" s="66">
        <v>85</v>
      </c>
      <c r="I572" s="10"/>
      <c r="J572" s="13">
        <f>SUM(H572/G572)*100</f>
        <v>100</v>
      </c>
      <c r="K572" s="28"/>
    </row>
    <row r="573" spans="1:11" ht="23.25" customHeight="1">
      <c r="A573" s="120"/>
      <c r="B573" s="110"/>
      <c r="C573" s="112"/>
      <c r="D573" s="61" t="s">
        <v>6</v>
      </c>
      <c r="E573" s="52" t="s">
        <v>181</v>
      </c>
      <c r="F573" s="36">
        <v>100</v>
      </c>
      <c r="G573" s="36">
        <v>100</v>
      </c>
      <c r="H573" s="13">
        <v>100</v>
      </c>
      <c r="I573" s="10"/>
      <c r="J573" s="13">
        <f>SUM(H573/G573)*100</f>
        <v>100</v>
      </c>
      <c r="K573" s="28"/>
    </row>
    <row r="574" spans="1:11" ht="18.75" customHeight="1">
      <c r="A574" s="120"/>
      <c r="B574" s="110"/>
      <c r="C574" s="112" t="s">
        <v>142</v>
      </c>
      <c r="D574" s="61" t="s">
        <v>4</v>
      </c>
      <c r="E574" s="52" t="s">
        <v>137</v>
      </c>
      <c r="F574" s="98">
        <v>357</v>
      </c>
      <c r="G574" s="41">
        <f>SUM(F574)</f>
        <v>357</v>
      </c>
      <c r="H574" s="10">
        <v>357</v>
      </c>
      <c r="I574" s="20">
        <v>359.82</v>
      </c>
      <c r="J574" s="13">
        <f>SUM((G574/G575*H575/H574*100)+(I574/G574*100))/2</f>
        <v>98.04201680672269</v>
      </c>
      <c r="K574" s="28"/>
    </row>
    <row r="575" spans="1:11" ht="20.25" customHeight="1">
      <c r="A575" s="120"/>
      <c r="B575" s="110"/>
      <c r="C575" s="112"/>
      <c r="D575" s="61" t="s">
        <v>5</v>
      </c>
      <c r="E575" s="52" t="s">
        <v>140</v>
      </c>
      <c r="F575" s="30">
        <v>85</v>
      </c>
      <c r="G575" s="31">
        <f>SUM(F575)</f>
        <v>85</v>
      </c>
      <c r="H575" s="66">
        <v>81</v>
      </c>
      <c r="I575" s="10"/>
      <c r="J575" s="13">
        <f>SUM(H575/G575)*100</f>
        <v>95.29411764705881</v>
      </c>
      <c r="K575" s="28"/>
    </row>
    <row r="576" spans="1:11" ht="21" customHeight="1">
      <c r="A576" s="121"/>
      <c r="B576" s="111"/>
      <c r="C576" s="112"/>
      <c r="D576" s="57" t="s">
        <v>6</v>
      </c>
      <c r="E576" s="52" t="s">
        <v>139</v>
      </c>
      <c r="F576" s="36">
        <v>100</v>
      </c>
      <c r="G576" s="36">
        <v>100</v>
      </c>
      <c r="H576" s="13">
        <v>100</v>
      </c>
      <c r="I576" s="10"/>
      <c r="J576" s="13">
        <f>SUM(H576/G576)*100</f>
        <v>100</v>
      </c>
      <c r="K576" s="28"/>
    </row>
    <row r="577" spans="1:11" ht="64.5" customHeight="1">
      <c r="A577" s="119">
        <v>38</v>
      </c>
      <c r="B577" s="109" t="s">
        <v>179</v>
      </c>
      <c r="C577" s="116" t="s">
        <v>112</v>
      </c>
      <c r="D577" s="61" t="s">
        <v>5</v>
      </c>
      <c r="E577" s="27" t="s">
        <v>114</v>
      </c>
      <c r="F577" s="66">
        <v>4920</v>
      </c>
      <c r="G577" s="31">
        <f>SUM(F577)</f>
        <v>4920</v>
      </c>
      <c r="H577" s="66">
        <v>4877</v>
      </c>
      <c r="I577" s="66"/>
      <c r="J577" s="13">
        <f>SUM(H577/G577)*100</f>
        <v>99.1260162601626</v>
      </c>
      <c r="K577" s="28"/>
    </row>
    <row r="578" spans="1:11" ht="63.75" customHeight="1">
      <c r="A578" s="120"/>
      <c r="B578" s="110"/>
      <c r="C578" s="116"/>
      <c r="D578" s="83" t="s">
        <v>4</v>
      </c>
      <c r="E578" s="27" t="s">
        <v>113</v>
      </c>
      <c r="F578" s="20">
        <v>1476</v>
      </c>
      <c r="G578" s="41">
        <f>SUM(F578)</f>
        <v>1476</v>
      </c>
      <c r="H578" s="66">
        <v>1359.306</v>
      </c>
      <c r="I578" s="66">
        <v>1359.698</v>
      </c>
      <c r="J578" s="13">
        <f>SUM((G578/G577*H577/H578*100)+(I578/G578*100))/2</f>
        <v>99.878134488679</v>
      </c>
      <c r="K578" s="28"/>
    </row>
    <row r="579" spans="1:11" ht="21.75" customHeight="1">
      <c r="A579" s="120"/>
      <c r="B579" s="110"/>
      <c r="C579" s="116"/>
      <c r="D579" s="113" t="s">
        <v>6</v>
      </c>
      <c r="E579" s="27" t="s">
        <v>38</v>
      </c>
      <c r="F579" s="13">
        <v>100</v>
      </c>
      <c r="G579" s="8">
        <v>100</v>
      </c>
      <c r="H579" s="13">
        <v>100</v>
      </c>
      <c r="I579" s="66"/>
      <c r="J579" s="13">
        <f aca="true" t="shared" si="21" ref="J579:J592">SUM(H579/G579)*100</f>
        <v>100</v>
      </c>
      <c r="K579" s="28"/>
    </row>
    <row r="580" spans="1:11" ht="23.25" customHeight="1">
      <c r="A580" s="120"/>
      <c r="B580" s="110"/>
      <c r="C580" s="116"/>
      <c r="D580" s="115"/>
      <c r="E580" s="27" t="s">
        <v>39</v>
      </c>
      <c r="F580" s="13">
        <v>100</v>
      </c>
      <c r="G580" s="8">
        <v>100</v>
      </c>
      <c r="H580" s="13">
        <v>100</v>
      </c>
      <c r="I580" s="66"/>
      <c r="J580" s="13">
        <f t="shared" si="21"/>
        <v>100</v>
      </c>
      <c r="K580" s="28"/>
    </row>
    <row r="581" spans="1:11" ht="73.5">
      <c r="A581" s="120"/>
      <c r="B581" s="110"/>
      <c r="C581" s="116" t="s">
        <v>115</v>
      </c>
      <c r="D581" s="61" t="s">
        <v>5</v>
      </c>
      <c r="E581" s="27" t="s">
        <v>116</v>
      </c>
      <c r="F581" s="66">
        <v>4403</v>
      </c>
      <c r="G581" s="31">
        <f>SUM(F581)</f>
        <v>4403</v>
      </c>
      <c r="H581" s="66">
        <v>4456</v>
      </c>
      <c r="I581" s="66"/>
      <c r="J581" s="13">
        <f t="shared" si="21"/>
        <v>101.2037247331365</v>
      </c>
      <c r="K581" s="28"/>
    </row>
    <row r="582" spans="1:11" ht="63.75" customHeight="1">
      <c r="A582" s="120"/>
      <c r="B582" s="110"/>
      <c r="C582" s="116"/>
      <c r="D582" s="83" t="s">
        <v>4</v>
      </c>
      <c r="E582" s="27" t="s">
        <v>251</v>
      </c>
      <c r="F582" s="20">
        <v>1320.9</v>
      </c>
      <c r="G582" s="41">
        <f>SUM(F582)</f>
        <v>1320.9</v>
      </c>
      <c r="H582" s="66">
        <v>1300.035</v>
      </c>
      <c r="I582" s="66">
        <v>1249.868</v>
      </c>
      <c r="J582" s="13">
        <f>SUM((G582/G581*H581/H582*100)+(I582/G582*100))/2</f>
        <v>98.72522758587726</v>
      </c>
      <c r="K582" s="28"/>
    </row>
    <row r="583" spans="1:11" ht="23.25" customHeight="1">
      <c r="A583" s="120"/>
      <c r="B583" s="110"/>
      <c r="C583" s="116"/>
      <c r="D583" s="113" t="s">
        <v>6</v>
      </c>
      <c r="E583" s="27" t="s">
        <v>38</v>
      </c>
      <c r="F583" s="13">
        <v>100</v>
      </c>
      <c r="G583" s="8">
        <v>100</v>
      </c>
      <c r="H583" s="66">
        <v>100</v>
      </c>
      <c r="I583" s="66"/>
      <c r="J583" s="13">
        <f t="shared" si="21"/>
        <v>100</v>
      </c>
      <c r="K583" s="28"/>
    </row>
    <row r="584" spans="1:11" ht="23.25" customHeight="1">
      <c r="A584" s="120"/>
      <c r="B584" s="110"/>
      <c r="C584" s="116"/>
      <c r="D584" s="115"/>
      <c r="E584" s="27" t="s">
        <v>39</v>
      </c>
      <c r="F584" s="13">
        <v>100</v>
      </c>
      <c r="G584" s="8">
        <v>100</v>
      </c>
      <c r="H584" s="66">
        <v>100</v>
      </c>
      <c r="I584" s="66"/>
      <c r="J584" s="13">
        <f t="shared" si="21"/>
        <v>100</v>
      </c>
      <c r="K584" s="28"/>
    </row>
    <row r="585" spans="1:11" ht="62.25" customHeight="1">
      <c r="A585" s="120"/>
      <c r="B585" s="110"/>
      <c r="C585" s="116" t="s">
        <v>117</v>
      </c>
      <c r="D585" s="61" t="s">
        <v>5</v>
      </c>
      <c r="E585" s="27" t="s">
        <v>108</v>
      </c>
      <c r="F585" s="66">
        <v>1698</v>
      </c>
      <c r="G585" s="31">
        <f>SUM(F585)</f>
        <v>1698</v>
      </c>
      <c r="H585" s="66">
        <v>3315</v>
      </c>
      <c r="I585" s="66"/>
      <c r="J585" s="13">
        <f t="shared" si="21"/>
        <v>195.2296819787986</v>
      </c>
      <c r="K585" s="28"/>
    </row>
    <row r="586" spans="1:11" ht="64.5" customHeight="1">
      <c r="A586" s="120"/>
      <c r="B586" s="110"/>
      <c r="C586" s="116"/>
      <c r="D586" s="83" t="s">
        <v>4</v>
      </c>
      <c r="E586" s="27" t="s">
        <v>107</v>
      </c>
      <c r="F586" s="20">
        <v>509.4</v>
      </c>
      <c r="G586" s="41">
        <f>SUM(F586)</f>
        <v>509.4</v>
      </c>
      <c r="H586" s="66">
        <v>500.91</v>
      </c>
      <c r="I586" s="66">
        <v>501.03</v>
      </c>
      <c r="J586" s="13">
        <f>SUM((G586/G585*H585/H586*100)+(I586/G586*100))/2</f>
        <v>148.44777504941007</v>
      </c>
      <c r="K586" s="28"/>
    </row>
    <row r="587" spans="1:11" ht="22.5" customHeight="1">
      <c r="A587" s="120"/>
      <c r="B587" s="110"/>
      <c r="C587" s="116"/>
      <c r="D587" s="113" t="s">
        <v>6</v>
      </c>
      <c r="E587" s="27" t="s">
        <v>38</v>
      </c>
      <c r="F587" s="13">
        <v>100</v>
      </c>
      <c r="G587" s="8">
        <v>100</v>
      </c>
      <c r="H587" s="13">
        <v>100</v>
      </c>
      <c r="I587" s="66"/>
      <c r="J587" s="13">
        <f t="shared" si="21"/>
        <v>100</v>
      </c>
      <c r="K587" s="28"/>
    </row>
    <row r="588" spans="1:11" ht="21">
      <c r="A588" s="120"/>
      <c r="B588" s="110"/>
      <c r="C588" s="116"/>
      <c r="D588" s="115"/>
      <c r="E588" s="27" t="s">
        <v>39</v>
      </c>
      <c r="F588" s="13">
        <v>100</v>
      </c>
      <c r="G588" s="8">
        <v>100</v>
      </c>
      <c r="H588" s="13">
        <v>100</v>
      </c>
      <c r="I588" s="66"/>
      <c r="J588" s="13">
        <f t="shared" si="21"/>
        <v>100</v>
      </c>
      <c r="K588" s="28"/>
    </row>
    <row r="589" spans="1:11" ht="75" customHeight="1">
      <c r="A589" s="120"/>
      <c r="B589" s="110"/>
      <c r="C589" s="113" t="s">
        <v>119</v>
      </c>
      <c r="D589" s="61" t="s">
        <v>5</v>
      </c>
      <c r="E589" s="27" t="s">
        <v>120</v>
      </c>
      <c r="F589" s="12">
        <v>100</v>
      </c>
      <c r="G589" s="31">
        <f>SUM(F589)</f>
        <v>100</v>
      </c>
      <c r="H589" s="12">
        <v>100</v>
      </c>
      <c r="I589" s="66"/>
      <c r="J589" s="13">
        <f t="shared" si="21"/>
        <v>100</v>
      </c>
      <c r="K589" s="28"/>
    </row>
    <row r="590" spans="1:11" ht="72" customHeight="1">
      <c r="A590" s="120"/>
      <c r="B590" s="110"/>
      <c r="C590" s="114"/>
      <c r="D590" s="83" t="s">
        <v>4</v>
      </c>
      <c r="E590" s="27" t="s">
        <v>252</v>
      </c>
      <c r="F590" s="20">
        <v>30</v>
      </c>
      <c r="G590" s="41">
        <f>SUM(F590)</f>
        <v>30</v>
      </c>
      <c r="H590" s="10">
        <v>30</v>
      </c>
      <c r="I590" s="10">
        <v>30</v>
      </c>
      <c r="J590" s="13">
        <f>SUM((G590/G589*H589/H590*100)+(I590/G590*100))/2</f>
        <v>100</v>
      </c>
      <c r="K590" s="28"/>
    </row>
    <row r="591" spans="1:11" ht="31.5">
      <c r="A591" s="120"/>
      <c r="B591" s="110"/>
      <c r="C591" s="114"/>
      <c r="D591" s="113" t="s">
        <v>6</v>
      </c>
      <c r="E591" s="27" t="s">
        <v>38</v>
      </c>
      <c r="F591" s="13">
        <v>100</v>
      </c>
      <c r="G591" s="8">
        <v>100</v>
      </c>
      <c r="H591" s="66">
        <v>100</v>
      </c>
      <c r="I591" s="66"/>
      <c r="J591" s="13">
        <f t="shared" si="21"/>
        <v>100</v>
      </c>
      <c r="K591" s="28"/>
    </row>
    <row r="592" spans="1:11" ht="21">
      <c r="A592" s="120"/>
      <c r="B592" s="110"/>
      <c r="C592" s="115"/>
      <c r="D592" s="115"/>
      <c r="E592" s="27" t="s">
        <v>39</v>
      </c>
      <c r="F592" s="13">
        <v>100</v>
      </c>
      <c r="G592" s="8">
        <v>100</v>
      </c>
      <c r="H592" s="66">
        <v>100</v>
      </c>
      <c r="I592" s="66"/>
      <c r="J592" s="13">
        <f t="shared" si="21"/>
        <v>100</v>
      </c>
      <c r="K592" s="28"/>
    </row>
    <row r="593" spans="1:11" ht="33" customHeight="1">
      <c r="A593" s="120"/>
      <c r="B593" s="110"/>
      <c r="C593" s="118" t="s">
        <v>184</v>
      </c>
      <c r="D593" s="65" t="s">
        <v>4</v>
      </c>
      <c r="E593" s="23" t="s">
        <v>213</v>
      </c>
      <c r="F593" s="92">
        <v>11.1227</v>
      </c>
      <c r="G593" s="41">
        <f>SUM(F593)</f>
        <v>11.1227</v>
      </c>
      <c r="H593" s="42">
        <v>11.1227</v>
      </c>
      <c r="I593" s="42">
        <v>8.738</v>
      </c>
      <c r="J593" s="13">
        <f>SUM((G593/G594*H594/H593*100)+(I593/G593*100))/2</f>
        <v>89.28003092774237</v>
      </c>
      <c r="K593" s="28"/>
    </row>
    <row r="594" spans="1:11" ht="42">
      <c r="A594" s="120"/>
      <c r="B594" s="110"/>
      <c r="C594" s="118"/>
      <c r="D594" s="71" t="s">
        <v>5</v>
      </c>
      <c r="E594" s="23" t="s">
        <v>165</v>
      </c>
      <c r="F594" s="16">
        <v>5</v>
      </c>
      <c r="G594" s="31">
        <f>SUM(F594)</f>
        <v>5</v>
      </c>
      <c r="H594" s="66">
        <v>5</v>
      </c>
      <c r="I594" s="66"/>
      <c r="J594" s="13">
        <f>SUM(H594/G594)*100</f>
        <v>100</v>
      </c>
      <c r="K594" s="28"/>
    </row>
    <row r="595" spans="1:11" ht="31.5">
      <c r="A595" s="120"/>
      <c r="B595" s="110"/>
      <c r="C595" s="118"/>
      <c r="D595" s="113" t="s">
        <v>6</v>
      </c>
      <c r="E595" s="27" t="s">
        <v>38</v>
      </c>
      <c r="F595" s="25">
        <v>100</v>
      </c>
      <c r="G595" s="37">
        <v>100</v>
      </c>
      <c r="H595" s="13">
        <v>100</v>
      </c>
      <c r="I595" s="66"/>
      <c r="J595" s="13">
        <f>SUM(H595/G595)*100</f>
        <v>100</v>
      </c>
      <c r="K595" s="28"/>
    </row>
    <row r="596" spans="1:11" ht="21">
      <c r="A596" s="121"/>
      <c r="B596" s="111"/>
      <c r="C596" s="118"/>
      <c r="D596" s="115"/>
      <c r="E596" s="27" t="s">
        <v>39</v>
      </c>
      <c r="F596" s="25">
        <v>100</v>
      </c>
      <c r="G596" s="37">
        <v>100</v>
      </c>
      <c r="H596" s="13">
        <v>100</v>
      </c>
      <c r="I596" s="66"/>
      <c r="J596" s="13">
        <f>SUM(H596/G596)*100</f>
        <v>100</v>
      </c>
      <c r="K596" s="28"/>
    </row>
    <row r="597" spans="1:11" ht="63.75" customHeight="1">
      <c r="A597" s="119">
        <v>39</v>
      </c>
      <c r="B597" s="109" t="s">
        <v>21</v>
      </c>
      <c r="C597" s="118" t="s">
        <v>112</v>
      </c>
      <c r="D597" s="61" t="s">
        <v>5</v>
      </c>
      <c r="E597" s="27" t="s">
        <v>114</v>
      </c>
      <c r="F597" s="66">
        <v>3959</v>
      </c>
      <c r="G597" s="31">
        <f>SUM(F597)</f>
        <v>3959</v>
      </c>
      <c r="H597" s="66">
        <v>3801</v>
      </c>
      <c r="I597" s="66"/>
      <c r="J597" s="13">
        <f>SUM(H597/G597)*100</f>
        <v>96.00909320535489</v>
      </c>
      <c r="K597" s="28"/>
    </row>
    <row r="598" spans="1:11" ht="63" customHeight="1">
      <c r="A598" s="120"/>
      <c r="B598" s="110"/>
      <c r="C598" s="118"/>
      <c r="D598" s="83" t="s">
        <v>4</v>
      </c>
      <c r="E598" s="27" t="s">
        <v>113</v>
      </c>
      <c r="F598" s="20">
        <v>1187.7</v>
      </c>
      <c r="G598" s="41">
        <f>SUM(F598)</f>
        <v>1187.7</v>
      </c>
      <c r="H598" s="34">
        <v>810.22116</v>
      </c>
      <c r="I598" s="66">
        <v>810.22116</v>
      </c>
      <c r="J598" s="13">
        <f>SUM((G598/G597*H597/H598*100)+(I598/G598*100))/2</f>
        <v>104.47850587398673</v>
      </c>
      <c r="K598" s="28"/>
    </row>
    <row r="599" spans="1:11" ht="21" customHeight="1">
      <c r="A599" s="120"/>
      <c r="B599" s="110"/>
      <c r="C599" s="118"/>
      <c r="D599" s="113" t="s">
        <v>6</v>
      </c>
      <c r="E599" s="27" t="s">
        <v>38</v>
      </c>
      <c r="F599" s="13">
        <v>100</v>
      </c>
      <c r="G599" s="8">
        <v>100</v>
      </c>
      <c r="H599" s="13">
        <v>100</v>
      </c>
      <c r="I599" s="66"/>
      <c r="J599" s="13">
        <f aca="true" t="shared" si="22" ref="J599:J612">SUM(H599/G599)*100</f>
        <v>100</v>
      </c>
      <c r="K599" s="28"/>
    </row>
    <row r="600" spans="1:11" ht="21.75" customHeight="1">
      <c r="A600" s="120"/>
      <c r="B600" s="110"/>
      <c r="C600" s="118"/>
      <c r="D600" s="115"/>
      <c r="E600" s="27" t="s">
        <v>39</v>
      </c>
      <c r="F600" s="13">
        <v>100</v>
      </c>
      <c r="G600" s="8">
        <v>100</v>
      </c>
      <c r="H600" s="13">
        <v>100</v>
      </c>
      <c r="I600" s="66"/>
      <c r="J600" s="13">
        <f t="shared" si="22"/>
        <v>100</v>
      </c>
      <c r="K600" s="28"/>
    </row>
    <row r="601" spans="1:11" ht="63" customHeight="1">
      <c r="A601" s="120"/>
      <c r="B601" s="110"/>
      <c r="C601" s="116" t="s">
        <v>117</v>
      </c>
      <c r="D601" s="61" t="s">
        <v>5</v>
      </c>
      <c r="E601" s="27" t="s">
        <v>108</v>
      </c>
      <c r="F601" s="66">
        <v>4012</v>
      </c>
      <c r="G601" s="31">
        <f>SUM(F601)</f>
        <v>4012</v>
      </c>
      <c r="H601" s="66">
        <v>3944</v>
      </c>
      <c r="I601" s="66"/>
      <c r="J601" s="13">
        <f t="shared" si="22"/>
        <v>98.30508474576271</v>
      </c>
      <c r="K601" s="28"/>
    </row>
    <row r="602" spans="1:11" ht="63.75" customHeight="1">
      <c r="A602" s="120"/>
      <c r="B602" s="110"/>
      <c r="C602" s="116"/>
      <c r="D602" s="83" t="s">
        <v>4</v>
      </c>
      <c r="E602" s="27" t="s">
        <v>107</v>
      </c>
      <c r="F602" s="20">
        <v>1203.6</v>
      </c>
      <c r="G602" s="41">
        <f>SUM(F602)</f>
        <v>1203.6</v>
      </c>
      <c r="H602" s="66">
        <v>1162.66478</v>
      </c>
      <c r="I602" s="66">
        <v>1162.66478</v>
      </c>
      <c r="J602" s="13">
        <f>SUM((G602/G601*H601/H602*100)+(I602/G602*100))/2</f>
        <v>99.18257752232552</v>
      </c>
      <c r="K602" s="28"/>
    </row>
    <row r="603" spans="1:11" ht="21.75" customHeight="1">
      <c r="A603" s="120"/>
      <c r="B603" s="110"/>
      <c r="C603" s="116"/>
      <c r="D603" s="113" t="s">
        <v>6</v>
      </c>
      <c r="E603" s="27" t="s">
        <v>38</v>
      </c>
      <c r="F603" s="13">
        <v>100</v>
      </c>
      <c r="G603" s="8">
        <v>100</v>
      </c>
      <c r="H603" s="13">
        <v>100</v>
      </c>
      <c r="I603" s="66"/>
      <c r="J603" s="13">
        <f t="shared" si="22"/>
        <v>100</v>
      </c>
      <c r="K603" s="28"/>
    </row>
    <row r="604" spans="1:11" ht="21.75" customHeight="1">
      <c r="A604" s="120"/>
      <c r="B604" s="110"/>
      <c r="C604" s="116"/>
      <c r="D604" s="115"/>
      <c r="E604" s="27" t="s">
        <v>39</v>
      </c>
      <c r="F604" s="13">
        <v>100</v>
      </c>
      <c r="G604" s="8">
        <v>100</v>
      </c>
      <c r="H604" s="13">
        <v>100</v>
      </c>
      <c r="I604" s="66"/>
      <c r="J604" s="13">
        <f t="shared" si="22"/>
        <v>100</v>
      </c>
      <c r="K604" s="28"/>
    </row>
    <row r="605" spans="1:11" ht="73.5" customHeight="1">
      <c r="A605" s="120"/>
      <c r="B605" s="110"/>
      <c r="C605" s="113" t="s">
        <v>119</v>
      </c>
      <c r="D605" s="61" t="s">
        <v>5</v>
      </c>
      <c r="E605" s="27" t="s">
        <v>120</v>
      </c>
      <c r="F605" s="66">
        <v>1169</v>
      </c>
      <c r="G605" s="31">
        <f>SUM(F605)</f>
        <v>1169</v>
      </c>
      <c r="H605" s="66">
        <v>1140</v>
      </c>
      <c r="I605" s="66"/>
      <c r="J605" s="13">
        <f t="shared" si="22"/>
        <v>97.51924721984602</v>
      </c>
      <c r="K605" s="28"/>
    </row>
    <row r="606" spans="1:11" ht="74.25" customHeight="1">
      <c r="A606" s="120"/>
      <c r="B606" s="110"/>
      <c r="C606" s="114"/>
      <c r="D606" s="83" t="s">
        <v>4</v>
      </c>
      <c r="E606" s="27" t="s">
        <v>254</v>
      </c>
      <c r="F606" s="19">
        <v>350.7</v>
      </c>
      <c r="G606" s="41">
        <f>SUM(F606)</f>
        <v>350.7</v>
      </c>
      <c r="H606" s="66">
        <v>241.16252</v>
      </c>
      <c r="I606" s="66">
        <v>241.16252</v>
      </c>
      <c r="J606" s="13">
        <f>SUM((G606/G605*H605/H606*100)+(I606/G606*100))/2</f>
        <v>105.28956306177909</v>
      </c>
      <c r="K606" s="28"/>
    </row>
    <row r="607" spans="1:11" ht="31.5">
      <c r="A607" s="120"/>
      <c r="B607" s="110"/>
      <c r="C607" s="114"/>
      <c r="D607" s="113" t="s">
        <v>6</v>
      </c>
      <c r="E607" s="27" t="s">
        <v>38</v>
      </c>
      <c r="F607" s="13">
        <v>100</v>
      </c>
      <c r="G607" s="8">
        <v>100</v>
      </c>
      <c r="H607" s="13">
        <v>100</v>
      </c>
      <c r="I607" s="66"/>
      <c r="J607" s="13">
        <f t="shared" si="22"/>
        <v>100</v>
      </c>
      <c r="K607" s="28"/>
    </row>
    <row r="608" spans="1:11" ht="21">
      <c r="A608" s="120"/>
      <c r="B608" s="110"/>
      <c r="C608" s="115"/>
      <c r="D608" s="115"/>
      <c r="E608" s="27" t="s">
        <v>39</v>
      </c>
      <c r="F608" s="13">
        <v>100</v>
      </c>
      <c r="G608" s="8">
        <v>100</v>
      </c>
      <c r="H608" s="13">
        <v>100</v>
      </c>
      <c r="I608" s="66"/>
      <c r="J608" s="13">
        <f t="shared" si="22"/>
        <v>100</v>
      </c>
      <c r="K608" s="28"/>
    </row>
    <row r="609" spans="1:11" ht="73.5">
      <c r="A609" s="120"/>
      <c r="B609" s="110"/>
      <c r="C609" s="116" t="s">
        <v>115</v>
      </c>
      <c r="D609" s="61" t="s">
        <v>5</v>
      </c>
      <c r="E609" s="27" t="s">
        <v>116</v>
      </c>
      <c r="F609" s="66">
        <v>2341</v>
      </c>
      <c r="G609" s="31">
        <f>SUM(F609)</f>
        <v>2341</v>
      </c>
      <c r="H609" s="66">
        <v>1356</v>
      </c>
      <c r="I609" s="66"/>
      <c r="J609" s="13">
        <f t="shared" si="22"/>
        <v>57.92396411789833</v>
      </c>
      <c r="K609" s="28"/>
    </row>
    <row r="610" spans="1:11" ht="63.75" customHeight="1">
      <c r="A610" s="120"/>
      <c r="B610" s="110"/>
      <c r="C610" s="116"/>
      <c r="D610" s="83" t="s">
        <v>4</v>
      </c>
      <c r="E610" s="27" t="s">
        <v>251</v>
      </c>
      <c r="F610" s="20">
        <v>702.3</v>
      </c>
      <c r="G610" s="41">
        <f>SUM(F610)</f>
        <v>702.3</v>
      </c>
      <c r="H610" s="66">
        <v>252.78506</v>
      </c>
      <c r="I610" s="66">
        <v>252.78506</v>
      </c>
      <c r="J610" s="13">
        <f>SUM((G610/G609*H609/H610*100)+(I610/G610*100))/2</f>
        <v>98.46055890831441</v>
      </c>
      <c r="K610" s="28"/>
    </row>
    <row r="611" spans="1:11" ht="31.5">
      <c r="A611" s="120"/>
      <c r="B611" s="110"/>
      <c r="C611" s="116"/>
      <c r="D611" s="113" t="s">
        <v>6</v>
      </c>
      <c r="E611" s="27" t="s">
        <v>38</v>
      </c>
      <c r="F611" s="13">
        <v>100</v>
      </c>
      <c r="G611" s="8">
        <v>100</v>
      </c>
      <c r="H611" s="13">
        <v>100</v>
      </c>
      <c r="I611" s="66"/>
      <c r="J611" s="13">
        <f t="shared" si="22"/>
        <v>100</v>
      </c>
      <c r="K611" s="28"/>
    </row>
    <row r="612" spans="1:11" ht="21">
      <c r="A612" s="120"/>
      <c r="B612" s="110"/>
      <c r="C612" s="116"/>
      <c r="D612" s="115"/>
      <c r="E612" s="27" t="s">
        <v>39</v>
      </c>
      <c r="F612" s="13">
        <v>100</v>
      </c>
      <c r="G612" s="8">
        <v>100</v>
      </c>
      <c r="H612" s="13">
        <v>100</v>
      </c>
      <c r="I612" s="66"/>
      <c r="J612" s="13">
        <f t="shared" si="22"/>
        <v>100</v>
      </c>
      <c r="K612" s="28"/>
    </row>
    <row r="613" spans="1:11" ht="33" customHeight="1">
      <c r="A613" s="120"/>
      <c r="B613" s="110"/>
      <c r="C613" s="118" t="s">
        <v>184</v>
      </c>
      <c r="D613" s="65" t="s">
        <v>4</v>
      </c>
      <c r="E613" s="23" t="s">
        <v>213</v>
      </c>
      <c r="F613" s="92">
        <v>106.77792</v>
      </c>
      <c r="G613" s="41">
        <f>SUM(F613)</f>
        <v>106.77792</v>
      </c>
      <c r="H613" s="66">
        <v>90.26908</v>
      </c>
      <c r="I613" s="66">
        <v>90.26908</v>
      </c>
      <c r="J613" s="13">
        <f>SUM((G613/G614*H614/H613*100)+(I613/G613*100))/2</f>
        <v>117.43201392242476</v>
      </c>
      <c r="K613" s="28"/>
    </row>
    <row r="614" spans="1:11" ht="42">
      <c r="A614" s="120"/>
      <c r="B614" s="110"/>
      <c r="C614" s="118"/>
      <c r="D614" s="57" t="s">
        <v>5</v>
      </c>
      <c r="E614" s="23" t="s">
        <v>165</v>
      </c>
      <c r="F614" s="16">
        <v>48</v>
      </c>
      <c r="G614" s="31">
        <f>SUM(F614)</f>
        <v>48</v>
      </c>
      <c r="H614" s="66">
        <v>61</v>
      </c>
      <c r="I614" s="66"/>
      <c r="J614" s="13">
        <f>SUM(H614/G614)*100</f>
        <v>127.08333333333333</v>
      </c>
      <c r="K614" s="28"/>
    </row>
    <row r="615" spans="1:11" ht="31.5">
      <c r="A615" s="120"/>
      <c r="B615" s="110"/>
      <c r="C615" s="118"/>
      <c r="D615" s="113" t="s">
        <v>6</v>
      </c>
      <c r="E615" s="27" t="s">
        <v>38</v>
      </c>
      <c r="F615" s="25">
        <v>100</v>
      </c>
      <c r="G615" s="37">
        <v>100</v>
      </c>
      <c r="H615" s="13">
        <v>100</v>
      </c>
      <c r="I615" s="66"/>
      <c r="J615" s="13">
        <f>SUM(H615/G615)*100</f>
        <v>100</v>
      </c>
      <c r="K615" s="28"/>
    </row>
    <row r="616" spans="1:11" ht="21">
      <c r="A616" s="120"/>
      <c r="B616" s="110"/>
      <c r="C616" s="118"/>
      <c r="D616" s="115"/>
      <c r="E616" s="27" t="s">
        <v>39</v>
      </c>
      <c r="F616" s="25">
        <v>100</v>
      </c>
      <c r="G616" s="37">
        <v>100</v>
      </c>
      <c r="H616" s="13">
        <v>100</v>
      </c>
      <c r="I616" s="66"/>
      <c r="J616" s="13">
        <f>SUM(H616/G616)*100</f>
        <v>100</v>
      </c>
      <c r="K616" s="28"/>
    </row>
    <row r="617" spans="1:11" ht="63.75" customHeight="1">
      <c r="A617" s="119">
        <v>40</v>
      </c>
      <c r="B617" s="109" t="s">
        <v>22</v>
      </c>
      <c r="C617" s="116" t="s">
        <v>112</v>
      </c>
      <c r="D617" s="61" t="s">
        <v>5</v>
      </c>
      <c r="E617" s="27" t="s">
        <v>114</v>
      </c>
      <c r="F617" s="66">
        <v>6740</v>
      </c>
      <c r="G617" s="31">
        <f>SUM(F617)</f>
        <v>6740</v>
      </c>
      <c r="H617" s="66">
        <v>6266</v>
      </c>
      <c r="I617" s="66"/>
      <c r="J617" s="13">
        <f>SUM(H617/G617)*100</f>
        <v>92.96735905044511</v>
      </c>
      <c r="K617" s="28"/>
    </row>
    <row r="618" spans="1:11" ht="63.75" customHeight="1">
      <c r="A618" s="120"/>
      <c r="B618" s="110"/>
      <c r="C618" s="116"/>
      <c r="D618" s="83" t="s">
        <v>4</v>
      </c>
      <c r="E618" s="27" t="s">
        <v>113</v>
      </c>
      <c r="F618" s="20">
        <v>2022</v>
      </c>
      <c r="G618" s="41">
        <f>SUM(F618)</f>
        <v>2022</v>
      </c>
      <c r="H618" s="66">
        <v>1466.93</v>
      </c>
      <c r="I618" s="66">
        <v>1466.93</v>
      </c>
      <c r="J618" s="13">
        <f>SUM((G618/G617*H617/H618*100)+(I618/G618*100))/2</f>
        <v>100.34682039958525</v>
      </c>
      <c r="K618" s="28"/>
    </row>
    <row r="619" spans="1:11" ht="31.5">
      <c r="A619" s="120"/>
      <c r="B619" s="110"/>
      <c r="C619" s="116"/>
      <c r="D619" s="113" t="s">
        <v>6</v>
      </c>
      <c r="E619" s="27" t="s">
        <v>38</v>
      </c>
      <c r="F619" s="13">
        <v>100</v>
      </c>
      <c r="G619" s="8">
        <v>100</v>
      </c>
      <c r="H619" s="66">
        <v>0</v>
      </c>
      <c r="I619" s="66"/>
      <c r="J619" s="13">
        <f aca="true" t="shared" si="23" ref="J619:J632">SUM(H619/G619)*100</f>
        <v>0</v>
      </c>
      <c r="K619" s="28"/>
    </row>
    <row r="620" spans="1:11" ht="21">
      <c r="A620" s="120"/>
      <c r="B620" s="110"/>
      <c r="C620" s="116"/>
      <c r="D620" s="115"/>
      <c r="E620" s="27" t="s">
        <v>39</v>
      </c>
      <c r="F620" s="13">
        <v>100</v>
      </c>
      <c r="G620" s="8">
        <v>100</v>
      </c>
      <c r="H620" s="13">
        <v>100</v>
      </c>
      <c r="I620" s="66"/>
      <c r="J620" s="13">
        <f t="shared" si="23"/>
        <v>100</v>
      </c>
      <c r="K620" s="28"/>
    </row>
    <row r="621" spans="1:11" ht="73.5">
      <c r="A621" s="120"/>
      <c r="B621" s="110"/>
      <c r="C621" s="116" t="s">
        <v>115</v>
      </c>
      <c r="D621" s="26" t="s">
        <v>5</v>
      </c>
      <c r="E621" s="27" t="s">
        <v>116</v>
      </c>
      <c r="F621" s="66">
        <v>2900</v>
      </c>
      <c r="G621" s="31">
        <f>SUM(F621)</f>
        <v>2900</v>
      </c>
      <c r="H621" s="66">
        <v>2697</v>
      </c>
      <c r="I621" s="66"/>
      <c r="J621" s="13">
        <f t="shared" si="23"/>
        <v>93</v>
      </c>
      <c r="K621" s="28"/>
    </row>
    <row r="622" spans="1:11" ht="65.25" customHeight="1">
      <c r="A622" s="120"/>
      <c r="B622" s="110"/>
      <c r="C622" s="116"/>
      <c r="D622" s="83" t="s">
        <v>4</v>
      </c>
      <c r="E622" s="27" t="s">
        <v>251</v>
      </c>
      <c r="F622" s="19">
        <v>870</v>
      </c>
      <c r="G622" s="41">
        <f>SUM(F622)</f>
        <v>870</v>
      </c>
      <c r="H622" s="10">
        <v>631.39</v>
      </c>
      <c r="I622" s="10">
        <v>631.39</v>
      </c>
      <c r="J622" s="13">
        <f>SUM((G622/G621*H621/H622*100)+(I622/G622*100))/2</f>
        <v>100.35970009064111</v>
      </c>
      <c r="K622" s="28"/>
    </row>
    <row r="623" spans="1:11" ht="31.5">
      <c r="A623" s="120"/>
      <c r="B623" s="110"/>
      <c r="C623" s="116"/>
      <c r="D623" s="113" t="s">
        <v>6</v>
      </c>
      <c r="E623" s="27" t="s">
        <v>38</v>
      </c>
      <c r="F623" s="13">
        <v>100</v>
      </c>
      <c r="G623" s="8">
        <v>100</v>
      </c>
      <c r="H623" s="66">
        <v>0</v>
      </c>
      <c r="I623" s="66"/>
      <c r="J623" s="13">
        <f t="shared" si="23"/>
        <v>0</v>
      </c>
      <c r="K623" s="28"/>
    </row>
    <row r="624" spans="1:11" ht="21">
      <c r="A624" s="120"/>
      <c r="B624" s="110"/>
      <c r="C624" s="116"/>
      <c r="D624" s="115"/>
      <c r="E624" s="27" t="s">
        <v>39</v>
      </c>
      <c r="F624" s="13">
        <v>100</v>
      </c>
      <c r="G624" s="8">
        <v>100</v>
      </c>
      <c r="H624" s="13">
        <v>100</v>
      </c>
      <c r="I624" s="66"/>
      <c r="J624" s="13">
        <f t="shared" si="23"/>
        <v>100</v>
      </c>
      <c r="K624" s="28"/>
    </row>
    <row r="625" spans="1:11" ht="64.5" customHeight="1">
      <c r="A625" s="120"/>
      <c r="B625" s="110"/>
      <c r="C625" s="116" t="s">
        <v>117</v>
      </c>
      <c r="D625" s="61" t="s">
        <v>5</v>
      </c>
      <c r="E625" s="27" t="s">
        <v>108</v>
      </c>
      <c r="F625" s="66">
        <v>1698</v>
      </c>
      <c r="G625" s="31">
        <f>SUM(F625)</f>
        <v>1698</v>
      </c>
      <c r="H625" s="66">
        <v>1698</v>
      </c>
      <c r="I625" s="66"/>
      <c r="J625" s="13">
        <f t="shared" si="23"/>
        <v>100</v>
      </c>
      <c r="K625" s="28"/>
    </row>
    <row r="626" spans="1:11" ht="63" customHeight="1">
      <c r="A626" s="120"/>
      <c r="B626" s="110"/>
      <c r="C626" s="116"/>
      <c r="D626" s="83" t="s">
        <v>4</v>
      </c>
      <c r="E626" s="27" t="s">
        <v>107</v>
      </c>
      <c r="F626" s="20">
        <v>509.4</v>
      </c>
      <c r="G626" s="41">
        <f>SUM(F626)</f>
        <v>509.4</v>
      </c>
      <c r="H626" s="66">
        <v>397.52</v>
      </c>
      <c r="I626" s="66">
        <v>397.52</v>
      </c>
      <c r="J626" s="13">
        <f>SUM((G626/G625*H625/H626*100)+(I626/G626*100))/2</f>
        <v>103.09070101926804</v>
      </c>
      <c r="K626" s="28"/>
    </row>
    <row r="627" spans="1:11" ht="31.5">
      <c r="A627" s="120"/>
      <c r="B627" s="110"/>
      <c r="C627" s="116"/>
      <c r="D627" s="113" t="s">
        <v>6</v>
      </c>
      <c r="E627" s="27" t="s">
        <v>38</v>
      </c>
      <c r="F627" s="13">
        <v>100</v>
      </c>
      <c r="G627" s="8">
        <v>100</v>
      </c>
      <c r="H627" s="66">
        <v>0</v>
      </c>
      <c r="I627" s="66"/>
      <c r="J627" s="13">
        <f t="shared" si="23"/>
        <v>0</v>
      </c>
      <c r="K627" s="28"/>
    </row>
    <row r="628" spans="1:11" ht="21">
      <c r="A628" s="120"/>
      <c r="B628" s="110"/>
      <c r="C628" s="116"/>
      <c r="D628" s="115"/>
      <c r="E628" s="27" t="s">
        <v>39</v>
      </c>
      <c r="F628" s="13">
        <v>100</v>
      </c>
      <c r="G628" s="8">
        <v>100</v>
      </c>
      <c r="H628" s="13">
        <v>100</v>
      </c>
      <c r="I628" s="66"/>
      <c r="J628" s="13">
        <f t="shared" si="23"/>
        <v>100</v>
      </c>
      <c r="K628" s="28"/>
    </row>
    <row r="629" spans="1:11" ht="73.5" customHeight="1">
      <c r="A629" s="120"/>
      <c r="B629" s="110"/>
      <c r="C629" s="113" t="s">
        <v>119</v>
      </c>
      <c r="D629" s="61" t="s">
        <v>5</v>
      </c>
      <c r="E629" s="27" t="s">
        <v>120</v>
      </c>
      <c r="F629" s="66">
        <v>450</v>
      </c>
      <c r="G629" s="31">
        <f>SUM(F629)</f>
        <v>450</v>
      </c>
      <c r="H629" s="66">
        <v>323</v>
      </c>
      <c r="I629" s="66"/>
      <c r="J629" s="13">
        <f t="shared" si="23"/>
        <v>71.77777777777777</v>
      </c>
      <c r="K629" s="28"/>
    </row>
    <row r="630" spans="1:11" ht="75" customHeight="1">
      <c r="A630" s="120"/>
      <c r="B630" s="110"/>
      <c r="C630" s="114"/>
      <c r="D630" s="83" t="s">
        <v>4</v>
      </c>
      <c r="E630" s="27" t="s">
        <v>254</v>
      </c>
      <c r="F630" s="10">
        <v>135</v>
      </c>
      <c r="G630" s="41">
        <f>SUM(F630)</f>
        <v>135</v>
      </c>
      <c r="H630" s="19">
        <v>75.6175</v>
      </c>
      <c r="I630" s="19">
        <v>75.6175</v>
      </c>
      <c r="J630" s="13">
        <f>SUM((G630/G629*H629/H630*100)+(I630/G630*100))/2</f>
        <v>92.07895147850597</v>
      </c>
      <c r="K630" s="28"/>
    </row>
    <row r="631" spans="1:11" ht="31.5">
      <c r="A631" s="120"/>
      <c r="B631" s="110"/>
      <c r="C631" s="114"/>
      <c r="D631" s="113" t="s">
        <v>6</v>
      </c>
      <c r="E631" s="27" t="s">
        <v>38</v>
      </c>
      <c r="F631" s="13">
        <v>100</v>
      </c>
      <c r="G631" s="8">
        <v>100</v>
      </c>
      <c r="H631" s="66">
        <v>0</v>
      </c>
      <c r="I631" s="66"/>
      <c r="J631" s="13">
        <f t="shared" si="23"/>
        <v>0</v>
      </c>
      <c r="K631" s="28"/>
    </row>
    <row r="632" spans="1:11" ht="21">
      <c r="A632" s="120"/>
      <c r="B632" s="110"/>
      <c r="C632" s="115"/>
      <c r="D632" s="115"/>
      <c r="E632" s="27" t="s">
        <v>39</v>
      </c>
      <c r="F632" s="13">
        <v>100</v>
      </c>
      <c r="G632" s="8">
        <v>100</v>
      </c>
      <c r="H632" s="13">
        <v>100</v>
      </c>
      <c r="I632" s="66"/>
      <c r="J632" s="13">
        <f t="shared" si="23"/>
        <v>100</v>
      </c>
      <c r="K632" s="28"/>
    </row>
    <row r="633" spans="1:11" ht="31.5">
      <c r="A633" s="120"/>
      <c r="B633" s="110"/>
      <c r="C633" s="118" t="s">
        <v>184</v>
      </c>
      <c r="D633" s="65" t="s">
        <v>4</v>
      </c>
      <c r="E633" s="23" t="s">
        <v>166</v>
      </c>
      <c r="F633" s="92">
        <v>11.1227</v>
      </c>
      <c r="G633" s="41">
        <f>SUM(F633)</f>
        <v>11.1227</v>
      </c>
      <c r="H633" s="66">
        <v>11.1227</v>
      </c>
      <c r="I633" s="66">
        <v>11.1227</v>
      </c>
      <c r="J633" s="13">
        <f>SUM((G633/G634*H634/H633*100)+(I633/G633*100))/2</f>
        <v>100.00000000000001</v>
      </c>
      <c r="K633" s="28"/>
    </row>
    <row r="634" spans="1:11" ht="42">
      <c r="A634" s="120"/>
      <c r="B634" s="110"/>
      <c r="C634" s="118"/>
      <c r="D634" s="71" t="s">
        <v>5</v>
      </c>
      <c r="E634" s="23" t="s">
        <v>165</v>
      </c>
      <c r="F634" s="16">
        <v>5</v>
      </c>
      <c r="G634" s="31">
        <f>SUM(F634)</f>
        <v>5</v>
      </c>
      <c r="H634" s="66">
        <v>5</v>
      </c>
      <c r="I634" s="66"/>
      <c r="J634" s="13">
        <f>SUM(H634/G634)*100</f>
        <v>100</v>
      </c>
      <c r="K634" s="28"/>
    </row>
    <row r="635" spans="1:11" ht="31.5">
      <c r="A635" s="120"/>
      <c r="B635" s="110"/>
      <c r="C635" s="118"/>
      <c r="D635" s="113" t="s">
        <v>6</v>
      </c>
      <c r="E635" s="27" t="s">
        <v>38</v>
      </c>
      <c r="F635" s="25">
        <v>100</v>
      </c>
      <c r="G635" s="37">
        <v>100</v>
      </c>
      <c r="H635" s="12">
        <v>0</v>
      </c>
      <c r="I635" s="66"/>
      <c r="J635" s="13">
        <f>SUM(H635/G635)*100</f>
        <v>0</v>
      </c>
      <c r="K635" s="28"/>
    </row>
    <row r="636" spans="1:11" ht="21">
      <c r="A636" s="121"/>
      <c r="B636" s="111"/>
      <c r="C636" s="118"/>
      <c r="D636" s="115"/>
      <c r="E636" s="27" t="s">
        <v>39</v>
      </c>
      <c r="F636" s="25">
        <v>100</v>
      </c>
      <c r="G636" s="37">
        <v>100</v>
      </c>
      <c r="H636" s="13">
        <v>100</v>
      </c>
      <c r="I636" s="66"/>
      <c r="J636" s="13">
        <f>SUM(H636/G636)*100</f>
        <v>100</v>
      </c>
      <c r="K636" s="28"/>
    </row>
    <row r="637" spans="1:11" ht="63" customHeight="1">
      <c r="A637" s="133">
        <v>41</v>
      </c>
      <c r="B637" s="109" t="s">
        <v>180</v>
      </c>
      <c r="C637" s="116" t="s">
        <v>112</v>
      </c>
      <c r="D637" s="61" t="s">
        <v>5</v>
      </c>
      <c r="E637" s="27" t="s">
        <v>114</v>
      </c>
      <c r="F637" s="66">
        <v>4920</v>
      </c>
      <c r="G637" s="31">
        <f>SUM(F637)</f>
        <v>4920</v>
      </c>
      <c r="H637" s="66">
        <v>5125</v>
      </c>
      <c r="I637" s="66"/>
      <c r="J637" s="13">
        <f>SUM(H637/G637)*100</f>
        <v>104.16666666666667</v>
      </c>
      <c r="K637" s="28"/>
    </row>
    <row r="638" spans="1:11" ht="64.5" customHeight="1">
      <c r="A638" s="133"/>
      <c r="B638" s="110"/>
      <c r="C638" s="116"/>
      <c r="D638" s="83" t="s">
        <v>4</v>
      </c>
      <c r="E638" s="27" t="s">
        <v>253</v>
      </c>
      <c r="F638" s="20">
        <v>1476</v>
      </c>
      <c r="G638" s="41">
        <f>SUM(F638)</f>
        <v>1476</v>
      </c>
      <c r="H638" s="10">
        <v>1573.964</v>
      </c>
      <c r="I638" s="66">
        <v>1604.98</v>
      </c>
      <c r="J638" s="13">
        <f>SUM((G638/G637*H637/H638*100)+(I638/G638*100))/2</f>
        <v>103.21089195443697</v>
      </c>
      <c r="K638" s="28"/>
    </row>
    <row r="639" spans="1:11" ht="31.5">
      <c r="A639" s="133"/>
      <c r="B639" s="110"/>
      <c r="C639" s="116"/>
      <c r="D639" s="113" t="s">
        <v>6</v>
      </c>
      <c r="E639" s="27" t="s">
        <v>38</v>
      </c>
      <c r="F639" s="13">
        <v>100</v>
      </c>
      <c r="G639" s="8">
        <v>100</v>
      </c>
      <c r="H639" s="13">
        <v>96</v>
      </c>
      <c r="I639" s="66"/>
      <c r="J639" s="13">
        <f aca="true" t="shared" si="24" ref="J639:J655">SUM(H639/G639)*100</f>
        <v>96</v>
      </c>
      <c r="K639" s="28"/>
    </row>
    <row r="640" spans="1:11" ht="21">
      <c r="A640" s="133"/>
      <c r="B640" s="110"/>
      <c r="C640" s="116"/>
      <c r="D640" s="115"/>
      <c r="E640" s="27" t="s">
        <v>39</v>
      </c>
      <c r="F640" s="13">
        <v>100</v>
      </c>
      <c r="G640" s="8">
        <v>100</v>
      </c>
      <c r="H640" s="13">
        <v>96</v>
      </c>
      <c r="I640" s="66"/>
      <c r="J640" s="13">
        <f t="shared" si="24"/>
        <v>96</v>
      </c>
      <c r="K640" s="28"/>
    </row>
    <row r="641" spans="1:11" ht="73.5">
      <c r="A641" s="133"/>
      <c r="B641" s="110"/>
      <c r="C641" s="116" t="s">
        <v>115</v>
      </c>
      <c r="D641" s="61" t="s">
        <v>5</v>
      </c>
      <c r="E641" s="27" t="s">
        <v>116</v>
      </c>
      <c r="F641" s="66">
        <v>4403</v>
      </c>
      <c r="G641" s="31">
        <f>SUM(F641)</f>
        <v>4403</v>
      </c>
      <c r="H641" s="66">
        <v>4576</v>
      </c>
      <c r="I641" s="66"/>
      <c r="J641" s="13">
        <f t="shared" si="24"/>
        <v>103.92913922325687</v>
      </c>
      <c r="K641" s="28"/>
    </row>
    <row r="642" spans="1:11" ht="64.5" customHeight="1">
      <c r="A642" s="133"/>
      <c r="B642" s="110"/>
      <c r="C642" s="116"/>
      <c r="D642" s="83" t="s">
        <v>4</v>
      </c>
      <c r="E642" s="27" t="s">
        <v>255</v>
      </c>
      <c r="F642" s="20">
        <v>1320.9</v>
      </c>
      <c r="G642" s="41">
        <f>SUM(F642)</f>
        <v>1320.9</v>
      </c>
      <c r="H642" s="66">
        <v>1508.92</v>
      </c>
      <c r="I642" s="66">
        <v>1504.981</v>
      </c>
      <c r="J642" s="13">
        <f>SUM((G642/G641*H641/H642*100)+(I642/G642*100))/2</f>
        <v>102.45750340378285</v>
      </c>
      <c r="K642" s="28"/>
    </row>
    <row r="643" spans="1:11" ht="31.5">
      <c r="A643" s="133"/>
      <c r="B643" s="110"/>
      <c r="C643" s="116"/>
      <c r="D643" s="113" t="s">
        <v>6</v>
      </c>
      <c r="E643" s="27" t="s">
        <v>38</v>
      </c>
      <c r="F643" s="13">
        <v>100</v>
      </c>
      <c r="G643" s="8">
        <v>100</v>
      </c>
      <c r="H643" s="13">
        <v>96</v>
      </c>
      <c r="I643" s="66"/>
      <c r="J643" s="13">
        <f t="shared" si="24"/>
        <v>96</v>
      </c>
      <c r="K643" s="28"/>
    </row>
    <row r="644" spans="1:11" ht="21">
      <c r="A644" s="133"/>
      <c r="B644" s="110"/>
      <c r="C644" s="116"/>
      <c r="D644" s="115"/>
      <c r="E644" s="27" t="s">
        <v>39</v>
      </c>
      <c r="F644" s="13">
        <v>100</v>
      </c>
      <c r="G644" s="8">
        <v>100</v>
      </c>
      <c r="H644" s="13">
        <v>96</v>
      </c>
      <c r="I644" s="66"/>
      <c r="J644" s="13">
        <f t="shared" si="24"/>
        <v>96</v>
      </c>
      <c r="K644" s="28"/>
    </row>
    <row r="645" spans="1:11" ht="63.75" customHeight="1">
      <c r="A645" s="133"/>
      <c r="B645" s="110"/>
      <c r="C645" s="116" t="s">
        <v>117</v>
      </c>
      <c r="D645" s="61" t="s">
        <v>5</v>
      </c>
      <c r="E645" s="27" t="s">
        <v>108</v>
      </c>
      <c r="F645" s="66">
        <v>3395</v>
      </c>
      <c r="G645" s="31">
        <f>SUM(F645)</f>
        <v>3395</v>
      </c>
      <c r="H645" s="66">
        <v>3415</v>
      </c>
      <c r="I645" s="66"/>
      <c r="J645" s="13">
        <f t="shared" si="24"/>
        <v>100.58910162002945</v>
      </c>
      <c r="K645" s="28"/>
    </row>
    <row r="646" spans="1:11" ht="64.5" customHeight="1">
      <c r="A646" s="133"/>
      <c r="B646" s="110"/>
      <c r="C646" s="116"/>
      <c r="D646" s="83" t="s">
        <v>4</v>
      </c>
      <c r="E646" s="27" t="s">
        <v>107</v>
      </c>
      <c r="F646" s="20">
        <v>1018.5</v>
      </c>
      <c r="G646" s="41">
        <f>SUM(F646)</f>
        <v>1018.5</v>
      </c>
      <c r="H646" s="19">
        <v>1018.5</v>
      </c>
      <c r="I646" s="66">
        <v>1018.5</v>
      </c>
      <c r="J646" s="13">
        <f>SUM((G646/G645*H645/H646*100)+(I646/G646*100))/2</f>
        <v>100.29455081001473</v>
      </c>
      <c r="K646" s="28"/>
    </row>
    <row r="647" spans="1:11" ht="31.5">
      <c r="A647" s="133"/>
      <c r="B647" s="110"/>
      <c r="C647" s="116"/>
      <c r="D647" s="113" t="s">
        <v>6</v>
      </c>
      <c r="E647" s="27" t="s">
        <v>38</v>
      </c>
      <c r="F647" s="13">
        <v>100</v>
      </c>
      <c r="G647" s="8">
        <v>100</v>
      </c>
      <c r="H647" s="8">
        <v>96</v>
      </c>
      <c r="I647" s="66"/>
      <c r="J647" s="13">
        <f t="shared" si="24"/>
        <v>96</v>
      </c>
      <c r="K647" s="28"/>
    </row>
    <row r="648" spans="1:11" ht="21">
      <c r="A648" s="133"/>
      <c r="B648" s="110"/>
      <c r="C648" s="116"/>
      <c r="D648" s="115"/>
      <c r="E648" s="27" t="s">
        <v>39</v>
      </c>
      <c r="F648" s="13">
        <v>100</v>
      </c>
      <c r="G648" s="8">
        <v>100</v>
      </c>
      <c r="H648" s="8">
        <v>96</v>
      </c>
      <c r="I648" s="66"/>
      <c r="J648" s="13">
        <f t="shared" si="24"/>
        <v>96</v>
      </c>
      <c r="K648" s="28"/>
    </row>
    <row r="649" spans="1:11" ht="75" customHeight="1">
      <c r="A649" s="133"/>
      <c r="B649" s="110"/>
      <c r="C649" s="113" t="s">
        <v>119</v>
      </c>
      <c r="D649" s="61" t="s">
        <v>5</v>
      </c>
      <c r="E649" s="27" t="s">
        <v>120</v>
      </c>
      <c r="F649" s="66">
        <v>900</v>
      </c>
      <c r="G649" s="31">
        <f>SUM(F649)</f>
        <v>900</v>
      </c>
      <c r="H649" s="66">
        <v>1002</v>
      </c>
      <c r="I649" s="66"/>
      <c r="J649" s="13">
        <f t="shared" si="24"/>
        <v>111.33333333333333</v>
      </c>
      <c r="K649" s="28"/>
    </row>
    <row r="650" spans="1:11" ht="75" customHeight="1">
      <c r="A650" s="133"/>
      <c r="B650" s="110"/>
      <c r="C650" s="114"/>
      <c r="D650" s="83" t="s">
        <v>4</v>
      </c>
      <c r="E650" s="27" t="s">
        <v>254</v>
      </c>
      <c r="F650" s="19">
        <v>270</v>
      </c>
      <c r="G650" s="41">
        <f>SUM(F650)</f>
        <v>270</v>
      </c>
      <c r="H650" s="10">
        <v>290</v>
      </c>
      <c r="I650" s="10">
        <v>267</v>
      </c>
      <c r="J650" s="13">
        <f>SUM((G650/G649*H649/H650*100)+(I650/G650*100))/2</f>
        <v>101.272030651341</v>
      </c>
      <c r="K650" s="28"/>
    </row>
    <row r="651" spans="1:11" ht="33" customHeight="1">
      <c r="A651" s="133"/>
      <c r="B651" s="110"/>
      <c r="C651" s="114"/>
      <c r="D651" s="113" t="s">
        <v>6</v>
      </c>
      <c r="E651" s="27" t="s">
        <v>38</v>
      </c>
      <c r="F651" s="13">
        <v>100</v>
      </c>
      <c r="G651" s="8">
        <v>100</v>
      </c>
      <c r="H651" s="8">
        <v>96</v>
      </c>
      <c r="I651" s="66"/>
      <c r="J651" s="13">
        <f t="shared" si="24"/>
        <v>96</v>
      </c>
      <c r="K651" s="28"/>
    </row>
    <row r="652" spans="1:11" ht="21.75" customHeight="1">
      <c r="A652" s="133"/>
      <c r="B652" s="110"/>
      <c r="C652" s="115"/>
      <c r="D652" s="115"/>
      <c r="E652" s="27" t="s">
        <v>39</v>
      </c>
      <c r="F652" s="13">
        <v>100</v>
      </c>
      <c r="G652" s="8">
        <v>100</v>
      </c>
      <c r="H652" s="8">
        <v>96</v>
      </c>
      <c r="I652" s="66"/>
      <c r="J652" s="13">
        <f t="shared" si="24"/>
        <v>96</v>
      </c>
      <c r="K652" s="28"/>
    </row>
    <row r="653" spans="1:11" ht="42.75" customHeight="1">
      <c r="A653" s="133"/>
      <c r="B653" s="110"/>
      <c r="C653" s="113" t="s">
        <v>32</v>
      </c>
      <c r="D653" s="61" t="s">
        <v>5</v>
      </c>
      <c r="E653" s="27" t="s">
        <v>111</v>
      </c>
      <c r="F653" s="12">
        <v>15</v>
      </c>
      <c r="G653" s="31">
        <f>SUM(F653)</f>
        <v>15</v>
      </c>
      <c r="H653" s="66">
        <v>15</v>
      </c>
      <c r="I653" s="66"/>
      <c r="J653" s="13">
        <f t="shared" si="24"/>
        <v>100</v>
      </c>
      <c r="K653" s="28"/>
    </row>
    <row r="654" spans="1:11" ht="43.5" customHeight="1">
      <c r="A654" s="133"/>
      <c r="B654" s="110"/>
      <c r="C654" s="114"/>
      <c r="D654" s="84" t="s">
        <v>4</v>
      </c>
      <c r="E654" s="27" t="s">
        <v>256</v>
      </c>
      <c r="F654" s="20">
        <v>346.5</v>
      </c>
      <c r="G654" s="41">
        <f>SUM(F654)</f>
        <v>346.5</v>
      </c>
      <c r="H654" s="66">
        <v>320.275</v>
      </c>
      <c r="I654" s="66">
        <v>317.655</v>
      </c>
      <c r="J654" s="13">
        <f>SUM((G654/G653*H653/H654*100)+(I654/G654*100))/2</f>
        <v>99.93180018794725</v>
      </c>
      <c r="K654" s="28"/>
    </row>
    <row r="655" spans="1:11" ht="21.75" customHeight="1">
      <c r="A655" s="133"/>
      <c r="B655" s="111"/>
      <c r="C655" s="114"/>
      <c r="D655" s="57" t="s">
        <v>6</v>
      </c>
      <c r="E655" s="27" t="s">
        <v>39</v>
      </c>
      <c r="F655" s="13">
        <v>100</v>
      </c>
      <c r="G655" s="8">
        <v>100</v>
      </c>
      <c r="H655" s="13">
        <v>96</v>
      </c>
      <c r="I655" s="66"/>
      <c r="J655" s="13">
        <f t="shared" si="24"/>
        <v>96</v>
      </c>
      <c r="K655" s="28"/>
    </row>
    <row r="656" spans="1:11" ht="65.25" customHeight="1">
      <c r="A656" s="119">
        <v>42</v>
      </c>
      <c r="B656" s="109" t="s">
        <v>204</v>
      </c>
      <c r="C656" s="116" t="s">
        <v>112</v>
      </c>
      <c r="D656" s="61" t="s">
        <v>5</v>
      </c>
      <c r="E656" s="27" t="s">
        <v>114</v>
      </c>
      <c r="F656" s="66">
        <v>4920</v>
      </c>
      <c r="G656" s="31">
        <f>SUM(F656)</f>
        <v>4920</v>
      </c>
      <c r="H656" s="66">
        <v>4680</v>
      </c>
      <c r="I656" s="66"/>
      <c r="J656" s="9">
        <f>SUM(H656/G656)*100</f>
        <v>95.1219512195122</v>
      </c>
      <c r="K656" s="28"/>
    </row>
    <row r="657" spans="1:11" ht="64.5" customHeight="1">
      <c r="A657" s="120"/>
      <c r="B657" s="110"/>
      <c r="C657" s="116"/>
      <c r="D657" s="83" t="s">
        <v>4</v>
      </c>
      <c r="E657" s="27" t="s">
        <v>253</v>
      </c>
      <c r="F657" s="20">
        <v>1476</v>
      </c>
      <c r="G657" s="41">
        <f>SUM(F657)</f>
        <v>1476</v>
      </c>
      <c r="H657" s="20">
        <v>1343.65</v>
      </c>
      <c r="I657" s="20">
        <v>1343.65</v>
      </c>
      <c r="J657" s="13">
        <f>SUM((G657/G656*H656/H657*100)+(I657/G657*100))/2</f>
        <v>97.7623474368093</v>
      </c>
      <c r="K657" s="28"/>
    </row>
    <row r="658" spans="1:11" ht="22.5" customHeight="1">
      <c r="A658" s="120"/>
      <c r="B658" s="110"/>
      <c r="C658" s="116"/>
      <c r="D658" s="113" t="s">
        <v>6</v>
      </c>
      <c r="E658" s="27" t="s">
        <v>38</v>
      </c>
      <c r="F658" s="13">
        <v>100</v>
      </c>
      <c r="G658" s="8">
        <v>100</v>
      </c>
      <c r="H658" s="13">
        <v>100</v>
      </c>
      <c r="I658" s="66"/>
      <c r="J658" s="13">
        <f aca="true" t="shared" si="25" ref="J658:J668">SUM(H658/G658)*100</f>
        <v>100</v>
      </c>
      <c r="K658" s="28"/>
    </row>
    <row r="659" spans="1:11" ht="22.5" customHeight="1">
      <c r="A659" s="120"/>
      <c r="B659" s="110"/>
      <c r="C659" s="116"/>
      <c r="D659" s="115"/>
      <c r="E659" s="27" t="s">
        <v>39</v>
      </c>
      <c r="F659" s="13">
        <v>100</v>
      </c>
      <c r="G659" s="8">
        <v>100</v>
      </c>
      <c r="H659" s="13">
        <v>100</v>
      </c>
      <c r="I659" s="66"/>
      <c r="J659" s="13">
        <f t="shared" si="25"/>
        <v>100</v>
      </c>
      <c r="K659" s="28"/>
    </row>
    <row r="660" spans="1:11" ht="73.5">
      <c r="A660" s="120"/>
      <c r="B660" s="110"/>
      <c r="C660" s="116" t="s">
        <v>115</v>
      </c>
      <c r="D660" s="61" t="s">
        <v>5</v>
      </c>
      <c r="E660" s="27" t="s">
        <v>116</v>
      </c>
      <c r="F660" s="66">
        <v>2290</v>
      </c>
      <c r="G660" s="31">
        <f>SUM(F660)</f>
        <v>2290</v>
      </c>
      <c r="H660" s="66">
        <v>2195</v>
      </c>
      <c r="I660" s="66"/>
      <c r="J660" s="13">
        <f t="shared" si="25"/>
        <v>95.85152838427948</v>
      </c>
      <c r="K660" s="28"/>
    </row>
    <row r="661" spans="1:11" ht="63.75" customHeight="1">
      <c r="A661" s="120"/>
      <c r="B661" s="110"/>
      <c r="C661" s="116"/>
      <c r="D661" s="83" t="s">
        <v>4</v>
      </c>
      <c r="E661" s="27" t="s">
        <v>255</v>
      </c>
      <c r="F661" s="20">
        <v>687</v>
      </c>
      <c r="G661" s="41">
        <f>SUM(F661)</f>
        <v>687</v>
      </c>
      <c r="H661" s="20">
        <v>630.195</v>
      </c>
      <c r="I661" s="20">
        <v>630.195</v>
      </c>
      <c r="J661" s="13">
        <f>SUM((G661/G660*H660/H661*100)+(I661/G661*100))/2</f>
        <v>98.11145398746926</v>
      </c>
      <c r="K661" s="28"/>
    </row>
    <row r="662" spans="1:11" ht="31.5">
      <c r="A662" s="120"/>
      <c r="B662" s="110"/>
      <c r="C662" s="116"/>
      <c r="D662" s="113" t="s">
        <v>6</v>
      </c>
      <c r="E662" s="27" t="s">
        <v>38</v>
      </c>
      <c r="F662" s="13">
        <v>100</v>
      </c>
      <c r="G662" s="8">
        <v>100</v>
      </c>
      <c r="H662" s="13">
        <v>100</v>
      </c>
      <c r="I662" s="66"/>
      <c r="J662" s="13">
        <f t="shared" si="25"/>
        <v>100</v>
      </c>
      <c r="K662" s="28"/>
    </row>
    <row r="663" spans="1:11" ht="21.75" customHeight="1">
      <c r="A663" s="120"/>
      <c r="B663" s="110"/>
      <c r="C663" s="116"/>
      <c r="D663" s="115"/>
      <c r="E663" s="27" t="s">
        <v>39</v>
      </c>
      <c r="F663" s="13">
        <v>100</v>
      </c>
      <c r="G663" s="8">
        <v>100</v>
      </c>
      <c r="H663" s="13">
        <v>100</v>
      </c>
      <c r="I663" s="66"/>
      <c r="J663" s="13">
        <f t="shared" si="25"/>
        <v>100</v>
      </c>
      <c r="K663" s="28"/>
    </row>
    <row r="664" spans="1:11" ht="65.25" customHeight="1">
      <c r="A664" s="120"/>
      <c r="B664" s="110"/>
      <c r="C664" s="116" t="s">
        <v>117</v>
      </c>
      <c r="D664" s="61" t="s">
        <v>5</v>
      </c>
      <c r="E664" s="27" t="s">
        <v>108</v>
      </c>
      <c r="F664" s="66">
        <v>3395</v>
      </c>
      <c r="G664" s="31">
        <f>SUM(F664)</f>
        <v>3395</v>
      </c>
      <c r="H664" s="66">
        <v>3393</v>
      </c>
      <c r="I664" s="66"/>
      <c r="J664" s="13">
        <f t="shared" si="25"/>
        <v>99.94108983799705</v>
      </c>
      <c r="K664" s="28"/>
    </row>
    <row r="665" spans="1:11" ht="63.75" customHeight="1">
      <c r="A665" s="120"/>
      <c r="B665" s="110"/>
      <c r="C665" s="116"/>
      <c r="D665" s="83" t="s">
        <v>4</v>
      </c>
      <c r="E665" s="27" t="s">
        <v>250</v>
      </c>
      <c r="F665" s="20">
        <v>1018.5</v>
      </c>
      <c r="G665" s="41">
        <f>SUM(F665)</f>
        <v>1018.5</v>
      </c>
      <c r="H665" s="66">
        <v>974.146</v>
      </c>
      <c r="I665" s="66">
        <v>974.146</v>
      </c>
      <c r="J665" s="13">
        <f>SUM((G665/G664*H664/H665*100)+(I665/G665*100))/2</f>
        <v>100.06834415767784</v>
      </c>
      <c r="K665" s="28"/>
    </row>
    <row r="666" spans="1:11" ht="31.5">
      <c r="A666" s="120"/>
      <c r="B666" s="110"/>
      <c r="C666" s="116"/>
      <c r="D666" s="113" t="s">
        <v>6</v>
      </c>
      <c r="E666" s="27" t="s">
        <v>38</v>
      </c>
      <c r="F666" s="13">
        <v>100</v>
      </c>
      <c r="G666" s="8">
        <v>100</v>
      </c>
      <c r="H666" s="13">
        <v>100</v>
      </c>
      <c r="I666" s="66"/>
      <c r="J666" s="13">
        <f t="shared" si="25"/>
        <v>100</v>
      </c>
      <c r="K666" s="28"/>
    </row>
    <row r="667" spans="1:11" ht="21">
      <c r="A667" s="120"/>
      <c r="B667" s="110"/>
      <c r="C667" s="116"/>
      <c r="D667" s="115"/>
      <c r="E667" s="27" t="s">
        <v>39</v>
      </c>
      <c r="F667" s="13">
        <v>100</v>
      </c>
      <c r="G667" s="8">
        <v>100</v>
      </c>
      <c r="H667" s="13">
        <v>100</v>
      </c>
      <c r="I667" s="66"/>
      <c r="J667" s="13">
        <f t="shared" si="25"/>
        <v>100</v>
      </c>
      <c r="K667" s="28"/>
    </row>
    <row r="668" spans="1:11" ht="74.25" customHeight="1">
      <c r="A668" s="120"/>
      <c r="B668" s="110"/>
      <c r="C668" s="113" t="s">
        <v>119</v>
      </c>
      <c r="D668" s="61" t="s">
        <v>5</v>
      </c>
      <c r="E668" s="27" t="s">
        <v>120</v>
      </c>
      <c r="F668" s="66">
        <v>690</v>
      </c>
      <c r="G668" s="31">
        <f>SUM(F668)</f>
        <v>690</v>
      </c>
      <c r="H668" s="66">
        <v>661</v>
      </c>
      <c r="I668" s="66"/>
      <c r="J668" s="13">
        <f t="shared" si="25"/>
        <v>95.79710144927536</v>
      </c>
      <c r="K668" s="28"/>
    </row>
    <row r="669" spans="1:11" ht="73.5" customHeight="1">
      <c r="A669" s="120"/>
      <c r="B669" s="110"/>
      <c r="C669" s="114"/>
      <c r="D669" s="83" t="s">
        <v>4</v>
      </c>
      <c r="E669" s="27" t="s">
        <v>254</v>
      </c>
      <c r="F669" s="19">
        <v>207</v>
      </c>
      <c r="G669" s="41">
        <f>SUM(F669)</f>
        <v>207</v>
      </c>
      <c r="H669" s="66">
        <v>189.77621</v>
      </c>
      <c r="I669" s="66">
        <v>189.77621</v>
      </c>
      <c r="J669" s="13">
        <f>SUM((G669/G668*H668/H669*100)+(I669/G669*100))/2</f>
        <v>98.08541201906546</v>
      </c>
      <c r="K669" s="28"/>
    </row>
    <row r="670" spans="1:11" ht="31.5">
      <c r="A670" s="120"/>
      <c r="B670" s="110"/>
      <c r="C670" s="114"/>
      <c r="D670" s="113" t="s">
        <v>6</v>
      </c>
      <c r="E670" s="27" t="s">
        <v>38</v>
      </c>
      <c r="F670" s="13">
        <v>100</v>
      </c>
      <c r="G670" s="8">
        <v>100</v>
      </c>
      <c r="H670" s="13">
        <v>100</v>
      </c>
      <c r="I670" s="66"/>
      <c r="J670" s="13">
        <f>SUM(H670/G670)*100</f>
        <v>100</v>
      </c>
      <c r="K670" s="28"/>
    </row>
    <row r="671" spans="1:11" ht="21">
      <c r="A671" s="120"/>
      <c r="B671" s="110"/>
      <c r="C671" s="115"/>
      <c r="D671" s="115"/>
      <c r="E671" s="27" t="s">
        <v>39</v>
      </c>
      <c r="F671" s="13">
        <v>100</v>
      </c>
      <c r="G671" s="8">
        <v>100</v>
      </c>
      <c r="H671" s="13">
        <v>100</v>
      </c>
      <c r="I671" s="66"/>
      <c r="J671" s="13">
        <f>SUM(H671/G671)*100</f>
        <v>100</v>
      </c>
      <c r="K671" s="28"/>
    </row>
    <row r="672" spans="1:11" ht="31.5">
      <c r="A672" s="120"/>
      <c r="B672" s="110"/>
      <c r="C672" s="118" t="s">
        <v>184</v>
      </c>
      <c r="D672" s="65" t="s">
        <v>4</v>
      </c>
      <c r="E672" s="23" t="s">
        <v>166</v>
      </c>
      <c r="F672" s="92">
        <v>46.71534</v>
      </c>
      <c r="G672" s="41">
        <f>SUM(F672)</f>
        <v>46.71534</v>
      </c>
      <c r="H672" s="66">
        <v>46.71534</v>
      </c>
      <c r="I672" s="66">
        <v>46.71534</v>
      </c>
      <c r="J672" s="13">
        <f>SUM((G672/G673*H673/H672*100)+(I672/G672*100))/2</f>
        <v>100</v>
      </c>
      <c r="K672" s="28"/>
    </row>
    <row r="673" spans="1:11" ht="42">
      <c r="A673" s="120"/>
      <c r="B673" s="110"/>
      <c r="C673" s="118"/>
      <c r="D673" s="71" t="s">
        <v>5</v>
      </c>
      <c r="E673" s="23" t="s">
        <v>165</v>
      </c>
      <c r="F673" s="16">
        <v>21</v>
      </c>
      <c r="G673" s="31">
        <f>SUM(F673)</f>
        <v>21</v>
      </c>
      <c r="H673" s="66">
        <v>21</v>
      </c>
      <c r="I673" s="66"/>
      <c r="J673" s="13">
        <f>SUM(H673/G673)*100</f>
        <v>100</v>
      </c>
      <c r="K673" s="28"/>
    </row>
    <row r="674" spans="1:11" ht="31.5">
      <c r="A674" s="120"/>
      <c r="B674" s="110"/>
      <c r="C674" s="118"/>
      <c r="D674" s="113" t="s">
        <v>6</v>
      </c>
      <c r="E674" s="27" t="s">
        <v>38</v>
      </c>
      <c r="F674" s="25">
        <v>100</v>
      </c>
      <c r="G674" s="37">
        <v>100</v>
      </c>
      <c r="H674" s="13">
        <v>100</v>
      </c>
      <c r="I674" s="66"/>
      <c r="J674" s="13">
        <f>SUM(H674/G674)*100</f>
        <v>100</v>
      </c>
      <c r="K674" s="28"/>
    </row>
    <row r="675" spans="1:11" ht="21">
      <c r="A675" s="120"/>
      <c r="B675" s="110"/>
      <c r="C675" s="118"/>
      <c r="D675" s="115"/>
      <c r="E675" s="27" t="s">
        <v>39</v>
      </c>
      <c r="F675" s="25">
        <v>100</v>
      </c>
      <c r="G675" s="37">
        <v>100</v>
      </c>
      <c r="H675" s="13">
        <v>100</v>
      </c>
      <c r="I675" s="66"/>
      <c r="J675" s="13">
        <f>SUM(H675/G675)*100</f>
        <v>100</v>
      </c>
      <c r="K675" s="28"/>
    </row>
    <row r="676" spans="1:11" ht="65.25" customHeight="1">
      <c r="A676" s="119">
        <v>43</v>
      </c>
      <c r="B676" s="109" t="s">
        <v>23</v>
      </c>
      <c r="C676" s="116" t="s">
        <v>112</v>
      </c>
      <c r="D676" s="61" t="s">
        <v>5</v>
      </c>
      <c r="E676" s="27" t="s">
        <v>114</v>
      </c>
      <c r="F676" s="66">
        <v>5220</v>
      </c>
      <c r="G676" s="31">
        <f>SUM(F676)</f>
        <v>5220</v>
      </c>
      <c r="H676" s="66">
        <v>5128</v>
      </c>
      <c r="I676" s="66"/>
      <c r="J676" s="13">
        <f>SUM(H676/G676)*100</f>
        <v>98.23754789272031</v>
      </c>
      <c r="K676" s="28"/>
    </row>
    <row r="677" spans="1:11" ht="63" customHeight="1">
      <c r="A677" s="120"/>
      <c r="B677" s="110"/>
      <c r="C677" s="116"/>
      <c r="D677" s="83" t="s">
        <v>4</v>
      </c>
      <c r="E677" s="27" t="s">
        <v>253</v>
      </c>
      <c r="F677" s="20">
        <v>1566</v>
      </c>
      <c r="G677" s="41">
        <f>SUM(F677)</f>
        <v>1566</v>
      </c>
      <c r="H677" s="66">
        <v>1613.547</v>
      </c>
      <c r="I677" s="66">
        <v>1593.971</v>
      </c>
      <c r="J677" s="13">
        <f>SUM((G677/G676*H676/H677*100)+(I677/G677*100))/2</f>
        <v>98.5644439681966</v>
      </c>
      <c r="K677" s="28"/>
    </row>
    <row r="678" spans="1:11" ht="31.5">
      <c r="A678" s="120"/>
      <c r="B678" s="110"/>
      <c r="C678" s="116"/>
      <c r="D678" s="113" t="s">
        <v>6</v>
      </c>
      <c r="E678" s="27" t="s">
        <v>38</v>
      </c>
      <c r="F678" s="13">
        <v>100</v>
      </c>
      <c r="G678" s="8">
        <v>100</v>
      </c>
      <c r="H678" s="13">
        <v>95</v>
      </c>
      <c r="I678" s="66"/>
      <c r="J678" s="13">
        <f aca="true" t="shared" si="26" ref="J678:J702">SUM(H678/G678)*100</f>
        <v>95</v>
      </c>
      <c r="K678" s="28"/>
    </row>
    <row r="679" spans="1:11" ht="21">
      <c r="A679" s="120"/>
      <c r="B679" s="110"/>
      <c r="C679" s="116"/>
      <c r="D679" s="115"/>
      <c r="E679" s="27" t="s">
        <v>39</v>
      </c>
      <c r="F679" s="13">
        <v>100</v>
      </c>
      <c r="G679" s="8">
        <v>100</v>
      </c>
      <c r="H679" s="13">
        <v>95</v>
      </c>
      <c r="I679" s="66"/>
      <c r="J679" s="13">
        <f t="shared" si="26"/>
        <v>95</v>
      </c>
      <c r="K679" s="28"/>
    </row>
    <row r="680" spans="1:11" ht="73.5">
      <c r="A680" s="120"/>
      <c r="B680" s="110"/>
      <c r="C680" s="116" t="s">
        <v>115</v>
      </c>
      <c r="D680" s="61" t="s">
        <v>5</v>
      </c>
      <c r="E680" s="27" t="s">
        <v>116</v>
      </c>
      <c r="F680" s="66">
        <v>3104</v>
      </c>
      <c r="G680" s="31">
        <f>SUM(F680)</f>
        <v>3104</v>
      </c>
      <c r="H680" s="66">
        <v>2924</v>
      </c>
      <c r="I680" s="66"/>
      <c r="J680" s="13">
        <f t="shared" si="26"/>
        <v>94.20103092783505</v>
      </c>
      <c r="K680" s="28"/>
    </row>
    <row r="681" spans="1:11" ht="64.5" customHeight="1">
      <c r="A681" s="120"/>
      <c r="B681" s="110"/>
      <c r="C681" s="116"/>
      <c r="D681" s="83" t="s">
        <v>4</v>
      </c>
      <c r="E681" s="27" t="s">
        <v>251</v>
      </c>
      <c r="F681" s="20">
        <v>931.2</v>
      </c>
      <c r="G681" s="41">
        <f>SUM(F681)</f>
        <v>931.2</v>
      </c>
      <c r="H681" s="66">
        <v>945.766</v>
      </c>
      <c r="I681" s="66">
        <v>931.2</v>
      </c>
      <c r="J681" s="13">
        <f>SUM((G681/G680*H680/H681*100)+(I681/G681*100))/2</f>
        <v>96.3751075847514</v>
      </c>
      <c r="K681" s="28"/>
    </row>
    <row r="682" spans="1:11" ht="31.5">
      <c r="A682" s="120"/>
      <c r="B682" s="110"/>
      <c r="C682" s="116"/>
      <c r="D682" s="113" t="s">
        <v>6</v>
      </c>
      <c r="E682" s="27" t="s">
        <v>38</v>
      </c>
      <c r="F682" s="13">
        <v>100</v>
      </c>
      <c r="G682" s="8">
        <v>100</v>
      </c>
      <c r="H682" s="66">
        <v>95</v>
      </c>
      <c r="I682" s="66"/>
      <c r="J682" s="13">
        <f t="shared" si="26"/>
        <v>95</v>
      </c>
      <c r="K682" s="28"/>
    </row>
    <row r="683" spans="1:11" ht="21">
      <c r="A683" s="120"/>
      <c r="B683" s="110"/>
      <c r="C683" s="116"/>
      <c r="D683" s="115"/>
      <c r="E683" s="27" t="s">
        <v>39</v>
      </c>
      <c r="F683" s="13">
        <v>100</v>
      </c>
      <c r="G683" s="8">
        <v>100</v>
      </c>
      <c r="H683" s="66">
        <v>95</v>
      </c>
      <c r="I683" s="66"/>
      <c r="J683" s="13">
        <f t="shared" si="26"/>
        <v>95</v>
      </c>
      <c r="K683" s="28"/>
    </row>
    <row r="684" spans="1:11" ht="65.25" customHeight="1">
      <c r="A684" s="120"/>
      <c r="B684" s="110"/>
      <c r="C684" s="116" t="s">
        <v>117</v>
      </c>
      <c r="D684" s="26" t="s">
        <v>5</v>
      </c>
      <c r="E684" s="27" t="s">
        <v>108</v>
      </c>
      <c r="F684" s="66">
        <v>3395</v>
      </c>
      <c r="G684" s="31">
        <f>SUM(F684)</f>
        <v>3395</v>
      </c>
      <c r="H684" s="66">
        <v>3320</v>
      </c>
      <c r="I684" s="66"/>
      <c r="J684" s="13">
        <f t="shared" si="26"/>
        <v>97.79086892488954</v>
      </c>
      <c r="K684" s="28"/>
    </row>
    <row r="685" spans="1:11" ht="64.5" customHeight="1">
      <c r="A685" s="120"/>
      <c r="B685" s="110"/>
      <c r="C685" s="116"/>
      <c r="D685" s="83" t="s">
        <v>4</v>
      </c>
      <c r="E685" s="27" t="s">
        <v>250</v>
      </c>
      <c r="F685" s="20">
        <v>1018.5</v>
      </c>
      <c r="G685" s="41">
        <f>SUM(F685)</f>
        <v>1018.5</v>
      </c>
      <c r="H685" s="66">
        <v>1031.376</v>
      </c>
      <c r="I685" s="66">
        <v>1018.5</v>
      </c>
      <c r="J685" s="13">
        <f>SUM((G685/G684*H684/H685*100)+(I685/G685*100))/2</f>
        <v>98.28500954065248</v>
      </c>
      <c r="K685" s="28"/>
    </row>
    <row r="686" spans="1:11" ht="31.5">
      <c r="A686" s="120"/>
      <c r="B686" s="110"/>
      <c r="C686" s="116"/>
      <c r="D686" s="113" t="s">
        <v>6</v>
      </c>
      <c r="E686" s="27" t="s">
        <v>38</v>
      </c>
      <c r="F686" s="13">
        <v>100</v>
      </c>
      <c r="G686" s="8">
        <v>100</v>
      </c>
      <c r="H686" s="66">
        <v>95</v>
      </c>
      <c r="I686" s="66"/>
      <c r="J686" s="13">
        <f t="shared" si="26"/>
        <v>95</v>
      </c>
      <c r="K686" s="28"/>
    </row>
    <row r="687" spans="1:11" ht="21">
      <c r="A687" s="120"/>
      <c r="B687" s="110"/>
      <c r="C687" s="116"/>
      <c r="D687" s="115"/>
      <c r="E687" s="27" t="s">
        <v>39</v>
      </c>
      <c r="F687" s="13">
        <v>100</v>
      </c>
      <c r="G687" s="8">
        <v>100</v>
      </c>
      <c r="H687" s="66">
        <v>95</v>
      </c>
      <c r="I687" s="66"/>
      <c r="J687" s="13">
        <f t="shared" si="26"/>
        <v>95</v>
      </c>
      <c r="K687" s="28"/>
    </row>
    <row r="688" spans="1:11" ht="73.5" customHeight="1">
      <c r="A688" s="120"/>
      <c r="B688" s="110"/>
      <c r="C688" s="113" t="s">
        <v>119</v>
      </c>
      <c r="D688" s="26" t="s">
        <v>5</v>
      </c>
      <c r="E688" s="27" t="s">
        <v>120</v>
      </c>
      <c r="F688" s="66">
        <v>2300</v>
      </c>
      <c r="G688" s="31">
        <f>SUM(F688)</f>
        <v>2300</v>
      </c>
      <c r="H688" s="66">
        <v>2092</v>
      </c>
      <c r="I688" s="66"/>
      <c r="J688" s="13">
        <f t="shared" si="26"/>
        <v>90.95652173913044</v>
      </c>
      <c r="K688" s="28"/>
    </row>
    <row r="689" spans="1:11" ht="73.5" customHeight="1">
      <c r="A689" s="120"/>
      <c r="B689" s="110"/>
      <c r="C689" s="114"/>
      <c r="D689" s="83" t="s">
        <v>4</v>
      </c>
      <c r="E689" s="27" t="s">
        <v>254</v>
      </c>
      <c r="F689" s="20">
        <v>690</v>
      </c>
      <c r="G689" s="41">
        <f>SUM(F689)</f>
        <v>690</v>
      </c>
      <c r="H689" s="10">
        <v>690</v>
      </c>
      <c r="I689" s="10">
        <v>690</v>
      </c>
      <c r="J689" s="13">
        <f>SUM((G689/G688*H688/H689*100)+(I689/G689*100))/2</f>
        <v>95.47826086956522</v>
      </c>
      <c r="K689" s="28"/>
    </row>
    <row r="690" spans="1:11" ht="31.5">
      <c r="A690" s="120"/>
      <c r="B690" s="110"/>
      <c r="C690" s="114"/>
      <c r="D690" s="113" t="s">
        <v>6</v>
      </c>
      <c r="E690" s="27" t="s">
        <v>38</v>
      </c>
      <c r="F690" s="13">
        <v>100</v>
      </c>
      <c r="G690" s="8">
        <v>100</v>
      </c>
      <c r="H690" s="66">
        <v>95</v>
      </c>
      <c r="I690" s="66"/>
      <c r="J690" s="13">
        <f t="shared" si="26"/>
        <v>95</v>
      </c>
      <c r="K690" s="28"/>
    </row>
    <row r="691" spans="1:11" ht="22.5" customHeight="1">
      <c r="A691" s="120"/>
      <c r="B691" s="110"/>
      <c r="C691" s="115"/>
      <c r="D691" s="115"/>
      <c r="E691" s="27" t="s">
        <v>39</v>
      </c>
      <c r="F691" s="13">
        <v>100</v>
      </c>
      <c r="G691" s="8">
        <v>100</v>
      </c>
      <c r="H691" s="66">
        <v>95</v>
      </c>
      <c r="I691" s="66"/>
      <c r="J691" s="13">
        <f t="shared" si="26"/>
        <v>95</v>
      </c>
      <c r="K691" s="28"/>
    </row>
    <row r="692" spans="1:11" ht="31.5" customHeight="1">
      <c r="A692" s="120"/>
      <c r="B692" s="110"/>
      <c r="C692" s="118" t="s">
        <v>184</v>
      </c>
      <c r="D692" s="65" t="s">
        <v>4</v>
      </c>
      <c r="E692" s="23" t="s">
        <v>166</v>
      </c>
      <c r="F692" s="92">
        <v>286.96566</v>
      </c>
      <c r="G692" s="41">
        <f>SUM(F692)</f>
        <v>286.96566</v>
      </c>
      <c r="H692" s="66">
        <v>210.746</v>
      </c>
      <c r="I692" s="66">
        <v>236.34968</v>
      </c>
      <c r="J692" s="13">
        <f>SUM((G692/G693*H693/H692*100)+(I692/G692*100))/2</f>
        <v>121.40301194280141</v>
      </c>
      <c r="K692" s="28"/>
    </row>
    <row r="693" spans="1:11" ht="42">
      <c r="A693" s="120"/>
      <c r="B693" s="110"/>
      <c r="C693" s="118"/>
      <c r="D693" s="71" t="s">
        <v>5</v>
      </c>
      <c r="E693" s="23" t="s">
        <v>165</v>
      </c>
      <c r="F693" s="16">
        <v>129</v>
      </c>
      <c r="G693" s="31">
        <f>SUM(F693)</f>
        <v>129</v>
      </c>
      <c r="H693" s="66">
        <v>152</v>
      </c>
      <c r="I693" s="66"/>
      <c r="J693" s="13">
        <f>SUM(H693/G693)*100</f>
        <v>117.8294573643411</v>
      </c>
      <c r="K693" s="28"/>
    </row>
    <row r="694" spans="1:11" ht="31.5">
      <c r="A694" s="120"/>
      <c r="B694" s="110"/>
      <c r="C694" s="118"/>
      <c r="D694" s="113" t="s">
        <v>6</v>
      </c>
      <c r="E694" s="27" t="s">
        <v>38</v>
      </c>
      <c r="F694" s="25">
        <v>100</v>
      </c>
      <c r="G694" s="37">
        <v>100</v>
      </c>
      <c r="H694" s="66">
        <v>95</v>
      </c>
      <c r="I694" s="66"/>
      <c r="J694" s="13">
        <f>SUM(H694/G694)*100</f>
        <v>95</v>
      </c>
      <c r="K694" s="28"/>
    </row>
    <row r="695" spans="1:11" ht="21.75" customHeight="1">
      <c r="A695" s="120"/>
      <c r="B695" s="110"/>
      <c r="C695" s="118"/>
      <c r="D695" s="115"/>
      <c r="E695" s="27" t="s">
        <v>39</v>
      </c>
      <c r="F695" s="25">
        <v>100</v>
      </c>
      <c r="G695" s="37">
        <v>100</v>
      </c>
      <c r="H695" s="66">
        <v>95</v>
      </c>
      <c r="I695" s="66"/>
      <c r="J695" s="13">
        <f>SUM(H695/G695)*100</f>
        <v>95</v>
      </c>
      <c r="K695" s="28"/>
    </row>
    <row r="696" spans="1:11" ht="31.5">
      <c r="A696" s="120"/>
      <c r="B696" s="110"/>
      <c r="C696" s="118" t="s">
        <v>212</v>
      </c>
      <c r="D696" s="65" t="s">
        <v>4</v>
      </c>
      <c r="E696" s="23" t="s">
        <v>213</v>
      </c>
      <c r="F696" s="100">
        <v>62.24706</v>
      </c>
      <c r="G696" s="41">
        <f>SUM(F696)</f>
        <v>62.24706</v>
      </c>
      <c r="H696" s="66">
        <v>62.08272</v>
      </c>
      <c r="I696" s="66">
        <v>62.08272</v>
      </c>
      <c r="J696" s="13">
        <f>SUM((G696/G697*H697/H696*100)+(I696/G696*100))/2</f>
        <v>100.00034943547223</v>
      </c>
      <c r="K696" s="28"/>
    </row>
    <row r="697" spans="1:11" ht="42">
      <c r="A697" s="120"/>
      <c r="B697" s="110"/>
      <c r="C697" s="118"/>
      <c r="D697" s="71" t="s">
        <v>5</v>
      </c>
      <c r="E697" s="23" t="s">
        <v>165</v>
      </c>
      <c r="F697" s="16">
        <v>2</v>
      </c>
      <c r="G697" s="31">
        <f>SUM(F697)</f>
        <v>2</v>
      </c>
      <c r="H697" s="66">
        <v>2</v>
      </c>
      <c r="I697" s="66"/>
      <c r="J697" s="13">
        <f>SUM(H697/G697)*100</f>
        <v>100</v>
      </c>
      <c r="K697" s="28"/>
    </row>
    <row r="698" spans="1:11" ht="31.5">
      <c r="A698" s="120"/>
      <c r="B698" s="110"/>
      <c r="C698" s="118"/>
      <c r="D698" s="113" t="s">
        <v>6</v>
      </c>
      <c r="E698" s="27" t="s">
        <v>38</v>
      </c>
      <c r="F698" s="25">
        <v>100</v>
      </c>
      <c r="G698" s="37">
        <v>100</v>
      </c>
      <c r="H698" s="66">
        <v>0</v>
      </c>
      <c r="I698" s="66"/>
      <c r="J698" s="13">
        <f>SUM(H698/G698)*100</f>
        <v>0</v>
      </c>
      <c r="K698" s="28"/>
    </row>
    <row r="699" spans="1:11" ht="21.75" customHeight="1">
      <c r="A699" s="120"/>
      <c r="B699" s="110"/>
      <c r="C699" s="118"/>
      <c r="D699" s="115"/>
      <c r="E699" s="27" t="s">
        <v>39</v>
      </c>
      <c r="F699" s="25">
        <v>100</v>
      </c>
      <c r="G699" s="37">
        <v>100</v>
      </c>
      <c r="H699" s="66">
        <v>0</v>
      </c>
      <c r="I699" s="66"/>
      <c r="J699" s="13">
        <f>SUM(H699/G699)*100</f>
        <v>0</v>
      </c>
      <c r="K699" s="28"/>
    </row>
    <row r="700" spans="1:11" ht="43.5" customHeight="1">
      <c r="A700" s="120"/>
      <c r="B700" s="110"/>
      <c r="C700" s="113" t="s">
        <v>32</v>
      </c>
      <c r="D700" s="61" t="s">
        <v>5</v>
      </c>
      <c r="E700" s="27" t="s">
        <v>111</v>
      </c>
      <c r="F700" s="12">
        <v>6</v>
      </c>
      <c r="G700" s="31">
        <f>SUM(F700)</f>
        <v>6</v>
      </c>
      <c r="H700" s="66">
        <v>6</v>
      </c>
      <c r="I700" s="66"/>
      <c r="J700" s="13">
        <f>SUM(H700/G700)*100</f>
        <v>100</v>
      </c>
      <c r="K700" s="28"/>
    </row>
    <row r="701" spans="1:11" ht="42" customHeight="1">
      <c r="A701" s="120"/>
      <c r="B701" s="110"/>
      <c r="C701" s="114"/>
      <c r="D701" s="84" t="s">
        <v>4</v>
      </c>
      <c r="E701" s="27" t="s">
        <v>249</v>
      </c>
      <c r="F701" s="20">
        <v>138.6</v>
      </c>
      <c r="G701" s="41">
        <f>SUM(F701)</f>
        <v>138.6</v>
      </c>
      <c r="H701" s="66">
        <v>40.82795</v>
      </c>
      <c r="I701" s="66">
        <v>49.62965</v>
      </c>
      <c r="J701" s="13">
        <f>SUM((G701/G700*H700/H701*100)+(I701/G701*100))/2</f>
        <v>187.64057738313946</v>
      </c>
      <c r="K701" s="28"/>
    </row>
    <row r="702" spans="1:11" ht="23.25" customHeight="1">
      <c r="A702" s="120"/>
      <c r="B702" s="110"/>
      <c r="C702" s="114"/>
      <c r="D702" s="57" t="s">
        <v>6</v>
      </c>
      <c r="E702" s="27" t="s">
        <v>39</v>
      </c>
      <c r="F702" s="13">
        <v>100</v>
      </c>
      <c r="G702" s="8">
        <v>100</v>
      </c>
      <c r="H702" s="13">
        <v>95</v>
      </c>
      <c r="I702" s="66"/>
      <c r="J702" s="13">
        <f t="shared" si="26"/>
        <v>95</v>
      </c>
      <c r="K702" s="28"/>
    </row>
    <row r="703" spans="1:11" ht="18" customHeight="1">
      <c r="A703" s="120"/>
      <c r="B703" s="110"/>
      <c r="C703" s="112" t="s">
        <v>141</v>
      </c>
      <c r="D703" s="61" t="s">
        <v>4</v>
      </c>
      <c r="E703" s="52" t="s">
        <v>137</v>
      </c>
      <c r="F703" s="85">
        <v>40</v>
      </c>
      <c r="G703" s="41">
        <f>SUM(F703)</f>
        <v>40</v>
      </c>
      <c r="H703" s="10">
        <v>40</v>
      </c>
      <c r="I703" s="10">
        <v>37.5</v>
      </c>
      <c r="J703" s="13">
        <f>SUM((G703/G704*H704/H703*100)+(I703/G703*100))/2</f>
        <v>96.875</v>
      </c>
      <c r="K703" s="28"/>
    </row>
    <row r="704" spans="1:11" ht="21.75" customHeight="1">
      <c r="A704" s="120"/>
      <c r="B704" s="110"/>
      <c r="C704" s="112"/>
      <c r="D704" s="61" t="s">
        <v>5</v>
      </c>
      <c r="E704" s="52" t="s">
        <v>138</v>
      </c>
      <c r="F704" s="51">
        <v>16</v>
      </c>
      <c r="G704" s="31">
        <f>SUM(F704)</f>
        <v>16</v>
      </c>
      <c r="H704" s="66">
        <v>16</v>
      </c>
      <c r="I704" s="66"/>
      <c r="J704" s="13">
        <f>SUM(H704/G704)*100</f>
        <v>100</v>
      </c>
      <c r="K704" s="28"/>
    </row>
    <row r="705" spans="1:11" ht="23.25" customHeight="1">
      <c r="A705" s="120"/>
      <c r="B705" s="110"/>
      <c r="C705" s="112"/>
      <c r="D705" s="26" t="s">
        <v>6</v>
      </c>
      <c r="E705" s="52" t="s">
        <v>181</v>
      </c>
      <c r="F705" s="50">
        <v>100</v>
      </c>
      <c r="G705" s="37">
        <v>100</v>
      </c>
      <c r="H705" s="13">
        <v>95</v>
      </c>
      <c r="I705" s="66"/>
      <c r="J705" s="13">
        <f>SUM(H705/G705)*100</f>
        <v>95</v>
      </c>
      <c r="K705" s="28"/>
    </row>
    <row r="706" spans="1:11" ht="19.5" customHeight="1">
      <c r="A706" s="120"/>
      <c r="B706" s="110"/>
      <c r="C706" s="112" t="s">
        <v>142</v>
      </c>
      <c r="D706" s="61" t="s">
        <v>4</v>
      </c>
      <c r="E706" s="52" t="s">
        <v>217</v>
      </c>
      <c r="F706" s="98">
        <v>260.4</v>
      </c>
      <c r="G706" s="41">
        <v>321.2156</v>
      </c>
      <c r="H706" s="66">
        <v>323.7156</v>
      </c>
      <c r="I706" s="66">
        <v>321.2156</v>
      </c>
      <c r="J706" s="13">
        <f>SUM((G706/G707*H707/H706*100)+(I706/G706*100))/2</f>
        <v>90.81139980338776</v>
      </c>
      <c r="K706" s="28"/>
    </row>
    <row r="707" spans="1:11" ht="20.25" customHeight="1">
      <c r="A707" s="120"/>
      <c r="B707" s="110"/>
      <c r="C707" s="112"/>
      <c r="D707" s="61" t="s">
        <v>5</v>
      </c>
      <c r="E707" s="52" t="s">
        <v>140</v>
      </c>
      <c r="F707" s="30">
        <v>62</v>
      </c>
      <c r="G707" s="31">
        <f>SUM(F707)</f>
        <v>62</v>
      </c>
      <c r="H707" s="66">
        <v>51</v>
      </c>
      <c r="I707" s="10"/>
      <c r="J707" s="13">
        <f>SUM(H707/G707)*100</f>
        <v>82.25806451612904</v>
      </c>
      <c r="K707" s="28"/>
    </row>
    <row r="708" spans="1:11" ht="23.25" customHeight="1">
      <c r="A708" s="121"/>
      <c r="B708" s="111"/>
      <c r="C708" s="112"/>
      <c r="D708" s="57" t="s">
        <v>6</v>
      </c>
      <c r="E708" s="52" t="s">
        <v>181</v>
      </c>
      <c r="F708" s="36">
        <v>100</v>
      </c>
      <c r="G708" s="36">
        <v>100</v>
      </c>
      <c r="H708" s="13">
        <v>95</v>
      </c>
      <c r="I708" s="10"/>
      <c r="J708" s="13">
        <f>SUM(H708/G708)*100</f>
        <v>95</v>
      </c>
      <c r="K708" s="28"/>
    </row>
    <row r="709" spans="1:11" ht="63.75" customHeight="1">
      <c r="A709" s="119">
        <v>44</v>
      </c>
      <c r="B709" s="109" t="s">
        <v>24</v>
      </c>
      <c r="C709" s="116" t="s">
        <v>112</v>
      </c>
      <c r="D709" s="61" t="s">
        <v>5</v>
      </c>
      <c r="E709" s="27" t="s">
        <v>114</v>
      </c>
      <c r="F709" s="66">
        <v>4200</v>
      </c>
      <c r="G709" s="31">
        <f>SUM(F709)</f>
        <v>4200</v>
      </c>
      <c r="H709" s="66">
        <v>4486</v>
      </c>
      <c r="I709" s="66"/>
      <c r="J709" s="9">
        <f>SUM(H709/G709)*100</f>
        <v>106.8095238095238</v>
      </c>
      <c r="K709" s="28"/>
    </row>
    <row r="710" spans="1:11" ht="64.5" customHeight="1">
      <c r="A710" s="120"/>
      <c r="B710" s="110"/>
      <c r="C710" s="116"/>
      <c r="D710" s="83" t="s">
        <v>4</v>
      </c>
      <c r="E710" s="27" t="s">
        <v>113</v>
      </c>
      <c r="F710" s="19">
        <v>1260</v>
      </c>
      <c r="G710" s="41">
        <v>1388.79</v>
      </c>
      <c r="H710" s="66">
        <v>1348.7</v>
      </c>
      <c r="I710" s="66">
        <v>1273.84</v>
      </c>
      <c r="J710" s="13">
        <f>SUM((G710/G709*H709/H710*100)+(I710/G710*100))/2</f>
        <v>100.85371953486063</v>
      </c>
      <c r="K710" s="28"/>
    </row>
    <row r="711" spans="1:11" ht="22.5" customHeight="1">
      <c r="A711" s="120"/>
      <c r="B711" s="110"/>
      <c r="C711" s="116"/>
      <c r="D711" s="113" t="s">
        <v>6</v>
      </c>
      <c r="E711" s="27" t="s">
        <v>38</v>
      </c>
      <c r="F711" s="13">
        <v>100</v>
      </c>
      <c r="G711" s="8">
        <v>100</v>
      </c>
      <c r="H711" s="8">
        <v>100</v>
      </c>
      <c r="I711" s="66"/>
      <c r="J711" s="13">
        <f aca="true" t="shared" si="27" ref="J711:J731">SUM(H711/G711)*100</f>
        <v>100</v>
      </c>
      <c r="K711" s="28"/>
    </row>
    <row r="712" spans="1:11" ht="21" customHeight="1">
      <c r="A712" s="120"/>
      <c r="B712" s="110"/>
      <c r="C712" s="116"/>
      <c r="D712" s="115"/>
      <c r="E712" s="27" t="s">
        <v>39</v>
      </c>
      <c r="F712" s="13">
        <v>100</v>
      </c>
      <c r="G712" s="8">
        <v>100</v>
      </c>
      <c r="H712" s="8">
        <v>100</v>
      </c>
      <c r="I712" s="66"/>
      <c r="J712" s="13">
        <f t="shared" si="27"/>
        <v>100</v>
      </c>
      <c r="K712" s="28"/>
    </row>
    <row r="713" spans="1:11" ht="73.5">
      <c r="A713" s="120"/>
      <c r="B713" s="110"/>
      <c r="C713" s="116" t="s">
        <v>115</v>
      </c>
      <c r="D713" s="61" t="s">
        <v>5</v>
      </c>
      <c r="E713" s="27" t="s">
        <v>116</v>
      </c>
      <c r="F713" s="66">
        <v>2202</v>
      </c>
      <c r="G713" s="31">
        <f>SUM(F713)</f>
        <v>2202</v>
      </c>
      <c r="H713" s="66">
        <v>2093</v>
      </c>
      <c r="I713" s="66"/>
      <c r="J713" s="13">
        <f t="shared" si="27"/>
        <v>95.04995458673933</v>
      </c>
      <c r="K713" s="28"/>
    </row>
    <row r="714" spans="1:11" ht="64.5" customHeight="1">
      <c r="A714" s="120"/>
      <c r="B714" s="110"/>
      <c r="C714" s="116"/>
      <c r="D714" s="83" t="s">
        <v>4</v>
      </c>
      <c r="E714" s="27" t="s">
        <v>251</v>
      </c>
      <c r="F714" s="20">
        <v>660.6</v>
      </c>
      <c r="G714" s="41">
        <v>728.12</v>
      </c>
      <c r="H714" s="9">
        <v>629.25</v>
      </c>
      <c r="I714" s="66">
        <v>594.32</v>
      </c>
      <c r="J714" s="13">
        <f>SUM((G714/G713*H713/H714*100)+(I714/G714*100))/2</f>
        <v>95.80422497830901</v>
      </c>
      <c r="K714" s="28"/>
    </row>
    <row r="715" spans="1:11" ht="31.5">
      <c r="A715" s="120"/>
      <c r="B715" s="110"/>
      <c r="C715" s="116"/>
      <c r="D715" s="113" t="s">
        <v>6</v>
      </c>
      <c r="E715" s="27" t="s">
        <v>38</v>
      </c>
      <c r="F715" s="13">
        <v>100</v>
      </c>
      <c r="G715" s="8">
        <v>100</v>
      </c>
      <c r="H715" s="8">
        <v>100</v>
      </c>
      <c r="I715" s="66"/>
      <c r="J715" s="13">
        <f t="shared" si="27"/>
        <v>100</v>
      </c>
      <c r="K715" s="28"/>
    </row>
    <row r="716" spans="1:11" ht="21">
      <c r="A716" s="120"/>
      <c r="B716" s="110"/>
      <c r="C716" s="116"/>
      <c r="D716" s="115"/>
      <c r="E716" s="27" t="s">
        <v>39</v>
      </c>
      <c r="F716" s="13">
        <v>100</v>
      </c>
      <c r="G716" s="8">
        <v>100</v>
      </c>
      <c r="H716" s="8">
        <v>100</v>
      </c>
      <c r="I716" s="66"/>
      <c r="J716" s="13">
        <f t="shared" si="27"/>
        <v>100</v>
      </c>
      <c r="K716" s="28"/>
    </row>
    <row r="717" spans="1:11" ht="64.5" customHeight="1">
      <c r="A717" s="120"/>
      <c r="B717" s="110"/>
      <c r="C717" s="116" t="s">
        <v>117</v>
      </c>
      <c r="D717" s="61" t="s">
        <v>5</v>
      </c>
      <c r="E717" s="27" t="s">
        <v>108</v>
      </c>
      <c r="F717" s="66">
        <v>3395</v>
      </c>
      <c r="G717" s="31">
        <f>SUM(F717)</f>
        <v>3395</v>
      </c>
      <c r="H717" s="66">
        <v>3729</v>
      </c>
      <c r="I717" s="66"/>
      <c r="J717" s="13">
        <f t="shared" si="27"/>
        <v>109.83799705449191</v>
      </c>
      <c r="K717" s="28"/>
    </row>
    <row r="718" spans="1:11" ht="63" customHeight="1">
      <c r="A718" s="120"/>
      <c r="B718" s="110"/>
      <c r="C718" s="116"/>
      <c r="D718" s="83" t="s">
        <v>4</v>
      </c>
      <c r="E718" s="27" t="s">
        <v>250</v>
      </c>
      <c r="F718" s="20">
        <v>1018.5</v>
      </c>
      <c r="G718" s="41">
        <v>1128.68</v>
      </c>
      <c r="H718" s="10">
        <v>1121.11</v>
      </c>
      <c r="I718" s="10">
        <v>1058.88</v>
      </c>
      <c r="J718" s="13">
        <f>SUM((G718/G717*H717/H718*100)+(I718/G718*100))/2</f>
        <v>102.19771700566756</v>
      </c>
      <c r="K718" s="28"/>
    </row>
    <row r="719" spans="1:11" ht="31.5">
      <c r="A719" s="120"/>
      <c r="B719" s="110"/>
      <c r="C719" s="116"/>
      <c r="D719" s="113" t="s">
        <v>6</v>
      </c>
      <c r="E719" s="27" t="s">
        <v>38</v>
      </c>
      <c r="F719" s="13">
        <v>100</v>
      </c>
      <c r="G719" s="8">
        <v>100</v>
      </c>
      <c r="H719" s="8">
        <v>100</v>
      </c>
      <c r="I719" s="66"/>
      <c r="J719" s="13">
        <f t="shared" si="27"/>
        <v>100</v>
      </c>
      <c r="K719" s="28"/>
    </row>
    <row r="720" spans="1:11" ht="21">
      <c r="A720" s="120"/>
      <c r="B720" s="110"/>
      <c r="C720" s="116"/>
      <c r="D720" s="115"/>
      <c r="E720" s="27" t="s">
        <v>39</v>
      </c>
      <c r="F720" s="13">
        <v>100</v>
      </c>
      <c r="G720" s="8">
        <v>100</v>
      </c>
      <c r="H720" s="8">
        <v>100</v>
      </c>
      <c r="I720" s="66"/>
      <c r="J720" s="13">
        <f t="shared" si="27"/>
        <v>100</v>
      </c>
      <c r="K720" s="28"/>
    </row>
    <row r="721" spans="1:11" ht="73.5" customHeight="1">
      <c r="A721" s="120"/>
      <c r="B721" s="110"/>
      <c r="C721" s="113" t="s">
        <v>119</v>
      </c>
      <c r="D721" s="61" t="s">
        <v>5</v>
      </c>
      <c r="E721" s="27" t="s">
        <v>120</v>
      </c>
      <c r="F721" s="66">
        <v>1800</v>
      </c>
      <c r="G721" s="31">
        <f>SUM(F721)</f>
        <v>1800</v>
      </c>
      <c r="H721" s="66">
        <v>1802</v>
      </c>
      <c r="I721" s="66"/>
      <c r="J721" s="13">
        <f t="shared" si="27"/>
        <v>100.1111111111111</v>
      </c>
      <c r="K721" s="28"/>
    </row>
    <row r="722" spans="1:11" ht="75" customHeight="1">
      <c r="A722" s="120"/>
      <c r="B722" s="110"/>
      <c r="C722" s="114"/>
      <c r="D722" s="83" t="s">
        <v>4</v>
      </c>
      <c r="E722" s="27" t="s">
        <v>252</v>
      </c>
      <c r="F722" s="19">
        <v>540</v>
      </c>
      <c r="G722" s="41">
        <v>595.19</v>
      </c>
      <c r="H722" s="10">
        <v>541.76</v>
      </c>
      <c r="I722" s="10">
        <v>511.69</v>
      </c>
      <c r="J722" s="13">
        <f>SUM((G722/G721*H721/H722*100)+(I722/G722*100))/2</f>
        <v>97.97761815934359</v>
      </c>
      <c r="K722" s="28"/>
    </row>
    <row r="723" spans="1:11" ht="31.5">
      <c r="A723" s="120"/>
      <c r="B723" s="110"/>
      <c r="C723" s="114"/>
      <c r="D723" s="113" t="s">
        <v>6</v>
      </c>
      <c r="E723" s="27" t="s">
        <v>38</v>
      </c>
      <c r="F723" s="13">
        <v>100</v>
      </c>
      <c r="G723" s="8">
        <v>100</v>
      </c>
      <c r="H723" s="8">
        <v>100</v>
      </c>
      <c r="I723" s="66"/>
      <c r="J723" s="13">
        <f t="shared" si="27"/>
        <v>100</v>
      </c>
      <c r="K723" s="28"/>
    </row>
    <row r="724" spans="1:11" ht="21" customHeight="1">
      <c r="A724" s="120"/>
      <c r="B724" s="110"/>
      <c r="C724" s="115"/>
      <c r="D724" s="115"/>
      <c r="E724" s="27" t="s">
        <v>39</v>
      </c>
      <c r="F724" s="13">
        <v>100</v>
      </c>
      <c r="G724" s="8">
        <v>100</v>
      </c>
      <c r="H724" s="8">
        <v>100</v>
      </c>
      <c r="I724" s="66"/>
      <c r="J724" s="13">
        <f t="shared" si="27"/>
        <v>100</v>
      </c>
      <c r="K724" s="28"/>
    </row>
    <row r="725" spans="1:11" ht="31.5">
      <c r="A725" s="120"/>
      <c r="B725" s="110"/>
      <c r="C725" s="118" t="s">
        <v>184</v>
      </c>
      <c r="D725" s="65" t="s">
        <v>4</v>
      </c>
      <c r="E725" s="23" t="s">
        <v>166</v>
      </c>
      <c r="F725" s="92">
        <v>409.31536</v>
      </c>
      <c r="G725" s="41">
        <f>SUM(F725)</f>
        <v>409.31536</v>
      </c>
      <c r="H725" s="10">
        <v>409.31</v>
      </c>
      <c r="I725" s="10">
        <v>409.31</v>
      </c>
      <c r="J725" s="13">
        <f>SUM((G725/G726*H726/H725*100)+(I725/G725*100))/2</f>
        <v>123.09812856639094</v>
      </c>
      <c r="K725" s="28"/>
    </row>
    <row r="726" spans="1:11" ht="42">
      <c r="A726" s="120"/>
      <c r="B726" s="110"/>
      <c r="C726" s="118"/>
      <c r="D726" s="71" t="s">
        <v>5</v>
      </c>
      <c r="E726" s="23" t="s">
        <v>165</v>
      </c>
      <c r="F726" s="16">
        <v>184</v>
      </c>
      <c r="G726" s="31">
        <f>SUM(F726)</f>
        <v>184</v>
      </c>
      <c r="H726" s="66">
        <v>269</v>
      </c>
      <c r="I726" s="66"/>
      <c r="J726" s="13">
        <f>SUM(H726/G726)*100</f>
        <v>146.19565217391303</v>
      </c>
      <c r="K726" s="28"/>
    </row>
    <row r="727" spans="1:11" ht="31.5">
      <c r="A727" s="120"/>
      <c r="B727" s="110"/>
      <c r="C727" s="118"/>
      <c r="D727" s="113" t="s">
        <v>6</v>
      </c>
      <c r="E727" s="27" t="s">
        <v>38</v>
      </c>
      <c r="F727" s="25">
        <v>100</v>
      </c>
      <c r="G727" s="37">
        <v>100</v>
      </c>
      <c r="H727" s="37">
        <v>100</v>
      </c>
      <c r="I727" s="66"/>
      <c r="J727" s="13">
        <f>SUM(H727/G727)*100</f>
        <v>100</v>
      </c>
      <c r="K727" s="28"/>
    </row>
    <row r="728" spans="1:11" ht="21" customHeight="1">
      <c r="A728" s="120"/>
      <c r="B728" s="110"/>
      <c r="C728" s="118"/>
      <c r="D728" s="115"/>
      <c r="E728" s="27" t="s">
        <v>39</v>
      </c>
      <c r="F728" s="25">
        <v>100</v>
      </c>
      <c r="G728" s="37">
        <v>100</v>
      </c>
      <c r="H728" s="37">
        <v>100</v>
      </c>
      <c r="I728" s="66"/>
      <c r="J728" s="13">
        <f>SUM(H728/G728)*100</f>
        <v>100</v>
      </c>
      <c r="K728" s="28"/>
    </row>
    <row r="729" spans="1:11" ht="43.5" customHeight="1">
      <c r="A729" s="120"/>
      <c r="B729" s="110"/>
      <c r="C729" s="113" t="s">
        <v>32</v>
      </c>
      <c r="D729" s="61" t="s">
        <v>5</v>
      </c>
      <c r="E729" s="27" t="s">
        <v>111</v>
      </c>
      <c r="F729" s="12">
        <v>6</v>
      </c>
      <c r="G729" s="31">
        <f>SUM(F729)</f>
        <v>6</v>
      </c>
      <c r="H729" s="66">
        <v>6</v>
      </c>
      <c r="I729" s="66"/>
      <c r="J729" s="13">
        <f t="shared" si="27"/>
        <v>100</v>
      </c>
      <c r="K729" s="28"/>
    </row>
    <row r="730" spans="1:11" ht="44.25" customHeight="1">
      <c r="A730" s="120"/>
      <c r="B730" s="110"/>
      <c r="C730" s="114"/>
      <c r="D730" s="84" t="s">
        <v>4</v>
      </c>
      <c r="E730" s="27" t="s">
        <v>256</v>
      </c>
      <c r="F730" s="20">
        <v>138.6</v>
      </c>
      <c r="G730" s="41">
        <v>182.22</v>
      </c>
      <c r="H730" s="10">
        <v>107.74</v>
      </c>
      <c r="I730" s="10">
        <v>83.92</v>
      </c>
      <c r="J730" s="13">
        <f>SUM((G730/G729*H729/H730*100)+(I730/G730*100))/2</f>
        <v>107.59180286562058</v>
      </c>
      <c r="K730" s="28"/>
    </row>
    <row r="731" spans="1:11" ht="21.75" customHeight="1">
      <c r="A731" s="120"/>
      <c r="B731" s="110"/>
      <c r="C731" s="114"/>
      <c r="D731" s="57" t="s">
        <v>6</v>
      </c>
      <c r="E731" s="21" t="s">
        <v>39</v>
      </c>
      <c r="F731" s="13">
        <v>100</v>
      </c>
      <c r="G731" s="8">
        <v>100</v>
      </c>
      <c r="H731" s="66">
        <v>100</v>
      </c>
      <c r="I731" s="66"/>
      <c r="J731" s="13">
        <f t="shared" si="27"/>
        <v>100</v>
      </c>
      <c r="K731" s="28"/>
    </row>
    <row r="732" spans="1:11" ht="19.5" customHeight="1">
      <c r="A732" s="120"/>
      <c r="B732" s="110"/>
      <c r="C732" s="112" t="s">
        <v>142</v>
      </c>
      <c r="D732" s="61" t="s">
        <v>4</v>
      </c>
      <c r="E732" s="52" t="s">
        <v>137</v>
      </c>
      <c r="F732" s="97">
        <v>256.2</v>
      </c>
      <c r="G732" s="41">
        <v>285.16</v>
      </c>
      <c r="H732" s="66">
        <v>285.16</v>
      </c>
      <c r="I732" s="10">
        <v>285.16</v>
      </c>
      <c r="J732" s="13">
        <f>SUM((G732/G733*H733/H732*100)+(I732/G732*100))/2</f>
        <v>109.8360655737705</v>
      </c>
      <c r="K732" s="28"/>
    </row>
    <row r="733" spans="1:11" ht="21.75" customHeight="1">
      <c r="A733" s="120"/>
      <c r="B733" s="110"/>
      <c r="C733" s="112"/>
      <c r="D733" s="61" t="s">
        <v>5</v>
      </c>
      <c r="E733" s="52" t="s">
        <v>140</v>
      </c>
      <c r="F733" s="30">
        <v>61</v>
      </c>
      <c r="G733" s="31">
        <f>SUM(F733)</f>
        <v>61</v>
      </c>
      <c r="H733" s="66">
        <v>73</v>
      </c>
      <c r="I733" s="10"/>
      <c r="J733" s="13">
        <f>SUM(H733/G733)*100</f>
        <v>119.67213114754098</v>
      </c>
      <c r="K733" s="28"/>
    </row>
    <row r="734" spans="1:11" ht="21.75" customHeight="1">
      <c r="A734" s="121"/>
      <c r="B734" s="111"/>
      <c r="C734" s="112"/>
      <c r="D734" s="57" t="s">
        <v>6</v>
      </c>
      <c r="E734" s="52" t="s">
        <v>181</v>
      </c>
      <c r="F734" s="36">
        <v>100</v>
      </c>
      <c r="G734" s="36">
        <v>100</v>
      </c>
      <c r="H734" s="36">
        <v>100</v>
      </c>
      <c r="I734" s="10"/>
      <c r="J734" s="13">
        <f>SUM(H734/G734)*100</f>
        <v>100</v>
      </c>
      <c r="K734" s="28"/>
    </row>
    <row r="735" spans="1:11" ht="63.75" customHeight="1">
      <c r="A735" s="119">
        <v>45</v>
      </c>
      <c r="B735" s="109" t="s">
        <v>182</v>
      </c>
      <c r="C735" s="116" t="s">
        <v>112</v>
      </c>
      <c r="D735" s="61" t="s">
        <v>5</v>
      </c>
      <c r="E735" s="27" t="s">
        <v>114</v>
      </c>
      <c r="F735" s="66">
        <v>3600</v>
      </c>
      <c r="G735" s="31">
        <f>SUM(F735)</f>
        <v>3600</v>
      </c>
      <c r="H735" s="66">
        <v>3730</v>
      </c>
      <c r="I735" s="66"/>
      <c r="J735" s="13">
        <f>SUM(H735/G735)*100</f>
        <v>103.61111111111111</v>
      </c>
      <c r="K735" s="28"/>
    </row>
    <row r="736" spans="1:11" ht="64.5" customHeight="1">
      <c r="A736" s="120"/>
      <c r="B736" s="110"/>
      <c r="C736" s="116"/>
      <c r="D736" s="83" t="s">
        <v>4</v>
      </c>
      <c r="E736" s="27" t="s">
        <v>253</v>
      </c>
      <c r="F736" s="19">
        <v>1080</v>
      </c>
      <c r="G736" s="41">
        <f>SUM(F736)</f>
        <v>1080</v>
      </c>
      <c r="H736" s="10">
        <v>1080</v>
      </c>
      <c r="I736" s="10">
        <v>1080</v>
      </c>
      <c r="J736" s="13">
        <f>SUM((G736/G735*H735/H736*100)+(I736/G736*100))/2</f>
        <v>101.80555555555556</v>
      </c>
      <c r="K736" s="28"/>
    </row>
    <row r="737" spans="1:11" ht="31.5">
      <c r="A737" s="120"/>
      <c r="B737" s="110"/>
      <c r="C737" s="116"/>
      <c r="D737" s="113" t="s">
        <v>6</v>
      </c>
      <c r="E737" s="27" t="s">
        <v>38</v>
      </c>
      <c r="F737" s="13">
        <v>100</v>
      </c>
      <c r="G737" s="8">
        <v>100</v>
      </c>
      <c r="H737" s="66">
        <v>0</v>
      </c>
      <c r="I737" s="66"/>
      <c r="J737" s="13">
        <f aca="true" t="shared" si="28" ref="J737:J754">SUM(H737/G737)*100</f>
        <v>0</v>
      </c>
      <c r="K737" s="28"/>
    </row>
    <row r="738" spans="1:11" ht="21">
      <c r="A738" s="120"/>
      <c r="B738" s="110"/>
      <c r="C738" s="116"/>
      <c r="D738" s="115"/>
      <c r="E738" s="27" t="s">
        <v>39</v>
      </c>
      <c r="F738" s="13">
        <v>100</v>
      </c>
      <c r="G738" s="8">
        <v>100</v>
      </c>
      <c r="H738" s="66">
        <v>0</v>
      </c>
      <c r="I738" s="66"/>
      <c r="J738" s="13">
        <f t="shared" si="28"/>
        <v>0</v>
      </c>
      <c r="K738" s="28"/>
    </row>
    <row r="739" spans="1:11" ht="73.5">
      <c r="A739" s="120"/>
      <c r="B739" s="110"/>
      <c r="C739" s="116" t="s">
        <v>115</v>
      </c>
      <c r="D739" s="61" t="s">
        <v>5</v>
      </c>
      <c r="E739" s="27" t="s">
        <v>116</v>
      </c>
      <c r="F739" s="66">
        <v>3220</v>
      </c>
      <c r="G739" s="31">
        <f>SUM(F739)</f>
        <v>3220</v>
      </c>
      <c r="H739" s="66">
        <v>3100</v>
      </c>
      <c r="I739" s="66"/>
      <c r="J739" s="13">
        <f t="shared" si="28"/>
        <v>96.27329192546584</v>
      </c>
      <c r="K739" s="28"/>
    </row>
    <row r="740" spans="1:11" ht="65.25" customHeight="1">
      <c r="A740" s="120"/>
      <c r="B740" s="110"/>
      <c r="C740" s="116"/>
      <c r="D740" s="83" t="s">
        <v>4</v>
      </c>
      <c r="E740" s="27" t="s">
        <v>255</v>
      </c>
      <c r="F740" s="20">
        <v>966</v>
      </c>
      <c r="G740" s="41">
        <f>SUM(F740)</f>
        <v>966</v>
      </c>
      <c r="H740" s="10">
        <v>966</v>
      </c>
      <c r="I740" s="10">
        <v>966</v>
      </c>
      <c r="J740" s="13">
        <f>SUM((G740/G739*H739/H740*100)+(I740/G740*100))/2</f>
        <v>98.13664596273293</v>
      </c>
      <c r="K740" s="28"/>
    </row>
    <row r="741" spans="1:11" ht="31.5">
      <c r="A741" s="120"/>
      <c r="B741" s="110"/>
      <c r="C741" s="116"/>
      <c r="D741" s="113" t="s">
        <v>6</v>
      </c>
      <c r="E741" s="27" t="s">
        <v>38</v>
      </c>
      <c r="F741" s="13">
        <v>100</v>
      </c>
      <c r="G741" s="8">
        <v>100</v>
      </c>
      <c r="H741" s="66">
        <v>0</v>
      </c>
      <c r="I741" s="66"/>
      <c r="J741" s="13">
        <f t="shared" si="28"/>
        <v>0</v>
      </c>
      <c r="K741" s="28"/>
    </row>
    <row r="742" spans="1:11" ht="21">
      <c r="A742" s="120"/>
      <c r="B742" s="110"/>
      <c r="C742" s="116"/>
      <c r="D742" s="115"/>
      <c r="E742" s="27" t="s">
        <v>39</v>
      </c>
      <c r="F742" s="13">
        <v>100</v>
      </c>
      <c r="G742" s="8">
        <v>100</v>
      </c>
      <c r="H742" s="66">
        <v>0</v>
      </c>
      <c r="I742" s="66"/>
      <c r="J742" s="13">
        <f t="shared" si="28"/>
        <v>0</v>
      </c>
      <c r="K742" s="28"/>
    </row>
    <row r="743" spans="1:11" ht="63.75" customHeight="1">
      <c r="A743" s="120"/>
      <c r="B743" s="110"/>
      <c r="C743" s="116" t="s">
        <v>117</v>
      </c>
      <c r="D743" s="61" t="s">
        <v>5</v>
      </c>
      <c r="E743" s="27" t="s">
        <v>108</v>
      </c>
      <c r="F743" s="66">
        <v>1940</v>
      </c>
      <c r="G743" s="31">
        <f>SUM(F743)</f>
        <v>1940</v>
      </c>
      <c r="H743" s="66">
        <v>1187</v>
      </c>
      <c r="I743" s="66"/>
      <c r="J743" s="13">
        <f t="shared" si="28"/>
        <v>61.185567010309285</v>
      </c>
      <c r="K743" s="28"/>
    </row>
    <row r="744" spans="1:11" ht="65.25" customHeight="1">
      <c r="A744" s="120"/>
      <c r="B744" s="110"/>
      <c r="C744" s="116"/>
      <c r="D744" s="83" t="s">
        <v>4</v>
      </c>
      <c r="E744" s="27" t="s">
        <v>250</v>
      </c>
      <c r="F744" s="20">
        <v>582</v>
      </c>
      <c r="G744" s="41">
        <f>SUM(F744)</f>
        <v>582</v>
      </c>
      <c r="H744" s="10">
        <v>582</v>
      </c>
      <c r="I744" s="10">
        <v>582</v>
      </c>
      <c r="J744" s="13">
        <f>SUM((G744/G743*H743/H744*100)+(I744/G744*100))/2</f>
        <v>80.59278350515464</v>
      </c>
      <c r="K744" s="28"/>
    </row>
    <row r="745" spans="1:11" ht="31.5">
      <c r="A745" s="120"/>
      <c r="B745" s="110"/>
      <c r="C745" s="116"/>
      <c r="D745" s="113" t="s">
        <v>6</v>
      </c>
      <c r="E745" s="27" t="s">
        <v>38</v>
      </c>
      <c r="F745" s="13">
        <v>100</v>
      </c>
      <c r="G745" s="8">
        <v>100</v>
      </c>
      <c r="H745" s="66">
        <v>0</v>
      </c>
      <c r="I745" s="66"/>
      <c r="J745" s="13">
        <f t="shared" si="28"/>
        <v>0</v>
      </c>
      <c r="K745" s="28"/>
    </row>
    <row r="746" spans="1:11" ht="21.75" customHeight="1">
      <c r="A746" s="120"/>
      <c r="B746" s="110"/>
      <c r="C746" s="116"/>
      <c r="D746" s="115"/>
      <c r="E746" s="27" t="s">
        <v>39</v>
      </c>
      <c r="F746" s="13">
        <v>100</v>
      </c>
      <c r="G746" s="8">
        <v>100</v>
      </c>
      <c r="H746" s="66">
        <v>0</v>
      </c>
      <c r="I746" s="66"/>
      <c r="J746" s="13">
        <f t="shared" si="28"/>
        <v>0</v>
      </c>
      <c r="K746" s="28"/>
    </row>
    <row r="747" spans="1:11" ht="72.75" customHeight="1">
      <c r="A747" s="120"/>
      <c r="B747" s="110"/>
      <c r="C747" s="113" t="s">
        <v>119</v>
      </c>
      <c r="D747" s="61" t="s">
        <v>5</v>
      </c>
      <c r="E747" s="27" t="s">
        <v>120</v>
      </c>
      <c r="F747" s="66">
        <v>450</v>
      </c>
      <c r="G747" s="31">
        <f>SUM(F747)</f>
        <v>450</v>
      </c>
      <c r="H747" s="66">
        <v>904</v>
      </c>
      <c r="I747" s="66"/>
      <c r="J747" s="13">
        <f t="shared" si="28"/>
        <v>200.88888888888889</v>
      </c>
      <c r="K747" s="28"/>
    </row>
    <row r="748" spans="1:11" ht="74.25" customHeight="1">
      <c r="A748" s="120"/>
      <c r="B748" s="110"/>
      <c r="C748" s="114"/>
      <c r="D748" s="83" t="s">
        <v>4</v>
      </c>
      <c r="E748" s="27" t="s">
        <v>254</v>
      </c>
      <c r="F748" s="19">
        <v>135</v>
      </c>
      <c r="G748" s="41">
        <f>SUM(F748)</f>
        <v>135</v>
      </c>
      <c r="H748" s="10">
        <v>135</v>
      </c>
      <c r="I748" s="10">
        <v>135</v>
      </c>
      <c r="J748" s="13">
        <f>SUM((G748/G747*H747/H748*100)+(I748/G748*100))/2</f>
        <v>150.44444444444446</v>
      </c>
      <c r="K748" s="28"/>
    </row>
    <row r="749" spans="1:11" ht="31.5">
      <c r="A749" s="120"/>
      <c r="B749" s="110"/>
      <c r="C749" s="114"/>
      <c r="D749" s="113" t="s">
        <v>6</v>
      </c>
      <c r="E749" s="27" t="s">
        <v>38</v>
      </c>
      <c r="F749" s="13">
        <v>100</v>
      </c>
      <c r="G749" s="8">
        <v>100</v>
      </c>
      <c r="H749" s="66">
        <v>0</v>
      </c>
      <c r="I749" s="66"/>
      <c r="J749" s="13">
        <f t="shared" si="28"/>
        <v>0</v>
      </c>
      <c r="K749" s="28"/>
    </row>
    <row r="750" spans="1:11" ht="21">
      <c r="A750" s="120"/>
      <c r="B750" s="110"/>
      <c r="C750" s="115"/>
      <c r="D750" s="115"/>
      <c r="E750" s="27" t="s">
        <v>39</v>
      </c>
      <c r="F750" s="13">
        <v>100</v>
      </c>
      <c r="G750" s="8">
        <v>100</v>
      </c>
      <c r="H750" s="66">
        <v>0</v>
      </c>
      <c r="I750" s="66"/>
      <c r="J750" s="13">
        <f t="shared" si="28"/>
        <v>0</v>
      </c>
      <c r="K750" s="28"/>
    </row>
    <row r="751" spans="1:11" ht="22.5" customHeight="1">
      <c r="A751" s="120"/>
      <c r="B751" s="110"/>
      <c r="C751" s="116" t="s">
        <v>110</v>
      </c>
      <c r="D751" s="61" t="s">
        <v>5</v>
      </c>
      <c r="E751" s="27" t="s">
        <v>118</v>
      </c>
      <c r="F751" s="66">
        <v>10200</v>
      </c>
      <c r="G751" s="31">
        <f>SUM(F751)</f>
        <v>10200</v>
      </c>
      <c r="H751" s="66">
        <v>9785</v>
      </c>
      <c r="I751" s="66"/>
      <c r="J751" s="13">
        <f t="shared" si="28"/>
        <v>95.93137254901961</v>
      </c>
      <c r="K751" s="28"/>
    </row>
    <row r="752" spans="1:11" ht="19.5" customHeight="1">
      <c r="A752" s="120"/>
      <c r="B752" s="110"/>
      <c r="C752" s="116"/>
      <c r="D752" s="83" t="s">
        <v>4</v>
      </c>
      <c r="E752" s="27" t="s">
        <v>122</v>
      </c>
      <c r="F752" s="19">
        <v>19684.98</v>
      </c>
      <c r="G752" s="41">
        <f>SUM(F752)</f>
        <v>19684.98</v>
      </c>
      <c r="H752" s="10">
        <v>7216.6</v>
      </c>
      <c r="I752" s="10">
        <v>7216.6</v>
      </c>
      <c r="J752" s="13">
        <f>SUM((G752/G751*H751/H752*100)+(I752/G752*100))/2</f>
        <v>149.16795104127863</v>
      </c>
      <c r="K752" s="28"/>
    </row>
    <row r="753" spans="1:11" ht="31.5">
      <c r="A753" s="120"/>
      <c r="B753" s="110"/>
      <c r="C753" s="116"/>
      <c r="D753" s="113" t="s">
        <v>6</v>
      </c>
      <c r="E753" s="27" t="s">
        <v>38</v>
      </c>
      <c r="F753" s="13">
        <v>100</v>
      </c>
      <c r="G753" s="8">
        <v>100</v>
      </c>
      <c r="H753" s="66">
        <v>0</v>
      </c>
      <c r="I753" s="66"/>
      <c r="J753" s="13">
        <f t="shared" si="28"/>
        <v>0</v>
      </c>
      <c r="K753" s="28"/>
    </row>
    <row r="754" spans="1:11" ht="21">
      <c r="A754" s="120"/>
      <c r="B754" s="110"/>
      <c r="C754" s="116"/>
      <c r="D754" s="115"/>
      <c r="E754" s="27" t="s">
        <v>39</v>
      </c>
      <c r="F754" s="13">
        <v>100</v>
      </c>
      <c r="G754" s="8">
        <v>100</v>
      </c>
      <c r="H754" s="66">
        <v>0</v>
      </c>
      <c r="I754" s="66"/>
      <c r="J754" s="13">
        <f t="shared" si="28"/>
        <v>0</v>
      </c>
      <c r="K754" s="28"/>
    </row>
    <row r="755" spans="1:11" ht="33" customHeight="1">
      <c r="A755" s="120"/>
      <c r="B755" s="110"/>
      <c r="C755" s="118" t="s">
        <v>184</v>
      </c>
      <c r="D755" s="65" t="s">
        <v>4</v>
      </c>
      <c r="E755" s="23" t="s">
        <v>166</v>
      </c>
      <c r="F755" s="92">
        <v>11.1227</v>
      </c>
      <c r="G755" s="41">
        <f>SUM(F755)</f>
        <v>11.1227</v>
      </c>
      <c r="H755" s="20">
        <v>8</v>
      </c>
      <c r="I755" s="20">
        <v>8</v>
      </c>
      <c r="J755" s="13">
        <f>SUM((G755/G756*H756/H755*100)+(I755/G755*100))/2</f>
        <v>105.47936612176002</v>
      </c>
      <c r="K755" s="28"/>
    </row>
    <row r="756" spans="1:11" ht="42">
      <c r="A756" s="120"/>
      <c r="B756" s="110"/>
      <c r="C756" s="118"/>
      <c r="D756" s="71" t="s">
        <v>5</v>
      </c>
      <c r="E756" s="23" t="s">
        <v>165</v>
      </c>
      <c r="F756" s="16">
        <v>5</v>
      </c>
      <c r="G756" s="31">
        <f>SUM(F756)</f>
        <v>5</v>
      </c>
      <c r="H756" s="66">
        <v>5</v>
      </c>
      <c r="I756" s="66"/>
      <c r="J756" s="13">
        <f>SUM(H756/G756)*100</f>
        <v>100</v>
      </c>
      <c r="K756" s="28"/>
    </row>
    <row r="757" spans="1:11" ht="31.5">
      <c r="A757" s="120"/>
      <c r="B757" s="110"/>
      <c r="C757" s="118"/>
      <c r="D757" s="113" t="s">
        <v>6</v>
      </c>
      <c r="E757" s="27" t="s">
        <v>38</v>
      </c>
      <c r="F757" s="25">
        <v>100</v>
      </c>
      <c r="G757" s="37">
        <v>100</v>
      </c>
      <c r="H757" s="66">
        <v>0</v>
      </c>
      <c r="I757" s="66"/>
      <c r="J757" s="13">
        <f>SUM(H757/G757)*100</f>
        <v>0</v>
      </c>
      <c r="K757" s="28"/>
    </row>
    <row r="758" spans="1:11" ht="21">
      <c r="A758" s="121"/>
      <c r="B758" s="111"/>
      <c r="C758" s="118"/>
      <c r="D758" s="115"/>
      <c r="E758" s="27" t="s">
        <v>39</v>
      </c>
      <c r="F758" s="25">
        <v>100</v>
      </c>
      <c r="G758" s="37">
        <v>100</v>
      </c>
      <c r="H758" s="66">
        <v>0</v>
      </c>
      <c r="I758" s="66"/>
      <c r="J758" s="13">
        <f>SUM(H758/G758)*100</f>
        <v>0</v>
      </c>
      <c r="K758" s="28"/>
    </row>
    <row r="759" spans="1:11" ht="64.5" customHeight="1">
      <c r="A759" s="133">
        <v>46</v>
      </c>
      <c r="B759" s="109" t="s">
        <v>25</v>
      </c>
      <c r="C759" s="116" t="s">
        <v>112</v>
      </c>
      <c r="D759" s="61" t="s">
        <v>5</v>
      </c>
      <c r="E759" s="27" t="s">
        <v>114</v>
      </c>
      <c r="F759" s="66">
        <v>5200</v>
      </c>
      <c r="G759" s="31">
        <f>SUM(F759)</f>
        <v>5200</v>
      </c>
      <c r="H759" s="66">
        <v>4997</v>
      </c>
      <c r="I759" s="66"/>
      <c r="J759" s="13">
        <f aca="true" t="shared" si="29" ref="J759:J774">SUM(H759/G759)*100</f>
        <v>96.09615384615384</v>
      </c>
      <c r="K759" s="28"/>
    </row>
    <row r="760" spans="1:11" ht="64.5" customHeight="1">
      <c r="A760" s="133"/>
      <c r="B760" s="110"/>
      <c r="C760" s="116"/>
      <c r="D760" s="83" t="s">
        <v>4</v>
      </c>
      <c r="E760" s="27" t="s">
        <v>175</v>
      </c>
      <c r="F760" s="20">
        <v>1560</v>
      </c>
      <c r="G760" s="41">
        <f>SUM(F760)</f>
        <v>1560</v>
      </c>
      <c r="H760" s="19">
        <v>1561.3</v>
      </c>
      <c r="I760" s="19">
        <v>1515.4</v>
      </c>
      <c r="J760" s="13">
        <f>SUM((G760/G759*H759/H760*100)+(I760/G760*100))/2</f>
        <v>96.57858301842482</v>
      </c>
      <c r="K760" s="28"/>
    </row>
    <row r="761" spans="1:11" ht="31.5">
      <c r="A761" s="133"/>
      <c r="B761" s="110"/>
      <c r="C761" s="116"/>
      <c r="D761" s="113" t="s">
        <v>6</v>
      </c>
      <c r="E761" s="27" t="s">
        <v>38</v>
      </c>
      <c r="F761" s="13">
        <v>100</v>
      </c>
      <c r="G761" s="8">
        <v>100</v>
      </c>
      <c r="H761" s="66">
        <v>100</v>
      </c>
      <c r="I761" s="66"/>
      <c r="J761" s="13">
        <f t="shared" si="29"/>
        <v>100</v>
      </c>
      <c r="K761" s="28"/>
    </row>
    <row r="762" spans="1:11" ht="21">
      <c r="A762" s="133"/>
      <c r="B762" s="110"/>
      <c r="C762" s="116"/>
      <c r="D762" s="115"/>
      <c r="E762" s="27" t="s">
        <v>39</v>
      </c>
      <c r="F762" s="13">
        <v>100</v>
      </c>
      <c r="G762" s="8">
        <v>100</v>
      </c>
      <c r="H762" s="66">
        <v>100</v>
      </c>
      <c r="I762" s="66"/>
      <c r="J762" s="13">
        <f t="shared" si="29"/>
        <v>100</v>
      </c>
      <c r="K762" s="28"/>
    </row>
    <row r="763" spans="1:11" ht="73.5">
      <c r="A763" s="133"/>
      <c r="B763" s="110"/>
      <c r="C763" s="116" t="s">
        <v>115</v>
      </c>
      <c r="D763" s="61" t="s">
        <v>5</v>
      </c>
      <c r="E763" s="27" t="s">
        <v>116</v>
      </c>
      <c r="F763" s="66">
        <v>3100</v>
      </c>
      <c r="G763" s="31">
        <f>SUM(F763)</f>
        <v>3100</v>
      </c>
      <c r="H763" s="66">
        <v>3109</v>
      </c>
      <c r="I763" s="66"/>
      <c r="J763" s="13">
        <f t="shared" si="29"/>
        <v>100.29032258064517</v>
      </c>
      <c r="K763" s="28"/>
    </row>
    <row r="764" spans="1:11" ht="64.5" customHeight="1">
      <c r="A764" s="133"/>
      <c r="B764" s="110"/>
      <c r="C764" s="116"/>
      <c r="D764" s="83" t="s">
        <v>4</v>
      </c>
      <c r="E764" s="27" t="s">
        <v>251</v>
      </c>
      <c r="F764" s="19">
        <v>930</v>
      </c>
      <c r="G764" s="41">
        <f>SUM(F764)</f>
        <v>930</v>
      </c>
      <c r="H764" s="10">
        <v>930</v>
      </c>
      <c r="I764" s="10">
        <v>930</v>
      </c>
      <c r="J764" s="13">
        <f>SUM((G764/G763*H763/H764*100)+(I764/G764*100))/2</f>
        <v>100.14516129032259</v>
      </c>
      <c r="K764" s="28"/>
    </row>
    <row r="765" spans="1:11" ht="31.5">
      <c r="A765" s="133"/>
      <c r="B765" s="110"/>
      <c r="C765" s="116"/>
      <c r="D765" s="113" t="s">
        <v>6</v>
      </c>
      <c r="E765" s="27" t="s">
        <v>38</v>
      </c>
      <c r="F765" s="13">
        <v>100</v>
      </c>
      <c r="G765" s="8">
        <v>100</v>
      </c>
      <c r="H765" s="66">
        <v>100</v>
      </c>
      <c r="I765" s="66"/>
      <c r="J765" s="13">
        <f t="shared" si="29"/>
        <v>100</v>
      </c>
      <c r="K765" s="28"/>
    </row>
    <row r="766" spans="1:11" ht="21">
      <c r="A766" s="133"/>
      <c r="B766" s="110"/>
      <c r="C766" s="116"/>
      <c r="D766" s="115"/>
      <c r="E766" s="27" t="s">
        <v>39</v>
      </c>
      <c r="F766" s="13">
        <v>100</v>
      </c>
      <c r="G766" s="8">
        <v>100</v>
      </c>
      <c r="H766" s="66">
        <v>100</v>
      </c>
      <c r="I766" s="66"/>
      <c r="J766" s="13">
        <f t="shared" si="29"/>
        <v>100</v>
      </c>
      <c r="K766" s="28"/>
    </row>
    <row r="767" spans="1:11" ht="65.25" customHeight="1">
      <c r="A767" s="133"/>
      <c r="B767" s="110"/>
      <c r="C767" s="116" t="s">
        <v>117</v>
      </c>
      <c r="D767" s="61" t="s">
        <v>5</v>
      </c>
      <c r="E767" s="27" t="s">
        <v>108</v>
      </c>
      <c r="F767" s="66">
        <v>3395</v>
      </c>
      <c r="G767" s="31">
        <f>SUM(F767)</f>
        <v>3395</v>
      </c>
      <c r="H767" s="66">
        <v>3400</v>
      </c>
      <c r="I767" s="66"/>
      <c r="J767" s="13">
        <f t="shared" si="29"/>
        <v>100.14727540500736</v>
      </c>
      <c r="K767" s="28"/>
    </row>
    <row r="768" spans="1:11" ht="63.75" customHeight="1">
      <c r="A768" s="133"/>
      <c r="B768" s="110"/>
      <c r="C768" s="116"/>
      <c r="D768" s="83" t="s">
        <v>4</v>
      </c>
      <c r="E768" s="27" t="s">
        <v>250</v>
      </c>
      <c r="F768" s="19">
        <v>1018.5</v>
      </c>
      <c r="G768" s="41">
        <f>SUM(F768)</f>
        <v>1018.5</v>
      </c>
      <c r="H768" s="66">
        <v>1018.5</v>
      </c>
      <c r="I768" s="66">
        <v>1018.5</v>
      </c>
      <c r="J768" s="13">
        <f>SUM((G768/G767*H767/H768*100)+(I768/G768*100))/2</f>
        <v>100.07363770250367</v>
      </c>
      <c r="K768" s="28"/>
    </row>
    <row r="769" spans="1:11" ht="31.5">
      <c r="A769" s="133"/>
      <c r="B769" s="110"/>
      <c r="C769" s="116"/>
      <c r="D769" s="113" t="s">
        <v>6</v>
      </c>
      <c r="E769" s="27" t="s">
        <v>38</v>
      </c>
      <c r="F769" s="13">
        <v>100</v>
      </c>
      <c r="G769" s="8">
        <v>100</v>
      </c>
      <c r="H769" s="66">
        <v>100</v>
      </c>
      <c r="I769" s="66"/>
      <c r="J769" s="13">
        <f t="shared" si="29"/>
        <v>100</v>
      </c>
      <c r="K769" s="28"/>
    </row>
    <row r="770" spans="1:11" ht="21">
      <c r="A770" s="133"/>
      <c r="B770" s="110"/>
      <c r="C770" s="116"/>
      <c r="D770" s="115"/>
      <c r="E770" s="27" t="s">
        <v>39</v>
      </c>
      <c r="F770" s="13">
        <v>100</v>
      </c>
      <c r="G770" s="8">
        <v>100</v>
      </c>
      <c r="H770" s="66">
        <v>100</v>
      </c>
      <c r="I770" s="66"/>
      <c r="J770" s="13">
        <f t="shared" si="29"/>
        <v>100</v>
      </c>
      <c r="K770" s="28"/>
    </row>
    <row r="771" spans="1:11" ht="74.25" customHeight="1">
      <c r="A771" s="133"/>
      <c r="B771" s="110"/>
      <c r="C771" s="113" t="s">
        <v>119</v>
      </c>
      <c r="D771" s="61" t="s">
        <v>5</v>
      </c>
      <c r="E771" s="27" t="s">
        <v>120</v>
      </c>
      <c r="F771" s="66">
        <v>450</v>
      </c>
      <c r="G771" s="31">
        <f>SUM(F771)</f>
        <v>450</v>
      </c>
      <c r="H771" s="66">
        <v>449</v>
      </c>
      <c r="I771" s="66"/>
      <c r="J771" s="13">
        <f t="shared" si="29"/>
        <v>99.77777777777777</v>
      </c>
      <c r="K771" s="28"/>
    </row>
    <row r="772" spans="1:11" ht="74.25" customHeight="1">
      <c r="A772" s="133"/>
      <c r="B772" s="110"/>
      <c r="C772" s="114"/>
      <c r="D772" s="83" t="s">
        <v>4</v>
      </c>
      <c r="E772" s="27" t="s">
        <v>252</v>
      </c>
      <c r="F772" s="19">
        <v>135</v>
      </c>
      <c r="G772" s="41">
        <f>SUM(F772)</f>
        <v>135</v>
      </c>
      <c r="H772" s="10">
        <v>135</v>
      </c>
      <c r="I772" s="10">
        <v>135</v>
      </c>
      <c r="J772" s="13">
        <f t="shared" si="29"/>
        <v>100</v>
      </c>
      <c r="K772" s="28"/>
    </row>
    <row r="773" spans="1:11" ht="31.5" customHeight="1">
      <c r="A773" s="133"/>
      <c r="B773" s="110"/>
      <c r="C773" s="114"/>
      <c r="D773" s="113" t="s">
        <v>6</v>
      </c>
      <c r="E773" s="27" t="s">
        <v>38</v>
      </c>
      <c r="F773" s="13">
        <v>100</v>
      </c>
      <c r="G773" s="8">
        <v>100</v>
      </c>
      <c r="H773" s="66">
        <v>100</v>
      </c>
      <c r="I773" s="66"/>
      <c r="J773" s="13">
        <f t="shared" si="29"/>
        <v>100</v>
      </c>
      <c r="K773" s="28"/>
    </row>
    <row r="774" spans="1:11" ht="21">
      <c r="A774" s="133"/>
      <c r="B774" s="110"/>
      <c r="C774" s="115"/>
      <c r="D774" s="115"/>
      <c r="E774" s="27" t="s">
        <v>39</v>
      </c>
      <c r="F774" s="13">
        <v>100</v>
      </c>
      <c r="G774" s="8">
        <v>100</v>
      </c>
      <c r="H774" s="66">
        <v>100</v>
      </c>
      <c r="I774" s="66"/>
      <c r="J774" s="13">
        <f t="shared" si="29"/>
        <v>100</v>
      </c>
      <c r="K774" s="28"/>
    </row>
    <row r="775" spans="1:11" ht="32.25" customHeight="1">
      <c r="A775" s="133"/>
      <c r="B775" s="110"/>
      <c r="C775" s="118" t="s">
        <v>184</v>
      </c>
      <c r="D775" s="65" t="s">
        <v>4</v>
      </c>
      <c r="E775" s="23" t="s">
        <v>166</v>
      </c>
      <c r="F775" s="92">
        <v>11.1227</v>
      </c>
      <c r="G775" s="41">
        <f>SUM(F775)</f>
        <v>11.1227</v>
      </c>
      <c r="H775" s="66">
        <v>11.1</v>
      </c>
      <c r="I775" s="66">
        <v>10.2</v>
      </c>
      <c r="J775" s="13">
        <f>SUM((G775/G776*H776/H775*100)+(I775/G775*100))/2</f>
        <v>95.95442843249626</v>
      </c>
      <c r="K775" s="28"/>
    </row>
    <row r="776" spans="1:11" ht="42">
      <c r="A776" s="133"/>
      <c r="B776" s="110"/>
      <c r="C776" s="118"/>
      <c r="D776" s="71" t="s">
        <v>5</v>
      </c>
      <c r="E776" s="23" t="s">
        <v>165</v>
      </c>
      <c r="F776" s="16">
        <v>5</v>
      </c>
      <c r="G776" s="31">
        <f>SUM(F776)</f>
        <v>5</v>
      </c>
      <c r="H776" s="66">
        <v>5</v>
      </c>
      <c r="I776" s="66"/>
      <c r="J776" s="13">
        <f>SUM(H776/G776*100)</f>
        <v>100</v>
      </c>
      <c r="K776" s="28"/>
    </row>
    <row r="777" spans="1:11" ht="31.5">
      <c r="A777" s="133"/>
      <c r="B777" s="110"/>
      <c r="C777" s="118"/>
      <c r="D777" s="113" t="s">
        <v>6</v>
      </c>
      <c r="E777" s="27" t="s">
        <v>38</v>
      </c>
      <c r="F777" s="25">
        <v>100</v>
      </c>
      <c r="G777" s="37">
        <v>100</v>
      </c>
      <c r="H777" s="66">
        <v>0</v>
      </c>
      <c r="I777" s="66"/>
      <c r="J777" s="13">
        <f>SUM(H777/G777)*100</f>
        <v>0</v>
      </c>
      <c r="K777" s="28"/>
    </row>
    <row r="778" spans="1:11" ht="21">
      <c r="A778" s="133"/>
      <c r="B778" s="110"/>
      <c r="C778" s="118"/>
      <c r="D778" s="115"/>
      <c r="E778" s="27" t="s">
        <v>39</v>
      </c>
      <c r="F778" s="25">
        <v>100</v>
      </c>
      <c r="G778" s="37">
        <v>100</v>
      </c>
      <c r="H778" s="66">
        <v>0</v>
      </c>
      <c r="I778" s="66"/>
      <c r="J778" s="13">
        <f>SUM(H778/G778)*100</f>
        <v>0</v>
      </c>
      <c r="K778" s="28"/>
    </row>
    <row r="779" spans="1:11" ht="63.75" customHeight="1">
      <c r="A779" s="119">
        <v>47</v>
      </c>
      <c r="B779" s="109" t="s">
        <v>26</v>
      </c>
      <c r="C779" s="116" t="s">
        <v>112</v>
      </c>
      <c r="D779" s="61" t="s">
        <v>5</v>
      </c>
      <c r="E779" s="27" t="s">
        <v>114</v>
      </c>
      <c r="F779" s="66">
        <v>3000</v>
      </c>
      <c r="G779" s="31">
        <f>SUM(F779)</f>
        <v>3000</v>
      </c>
      <c r="H779" s="66">
        <v>3004</v>
      </c>
      <c r="I779" s="66"/>
      <c r="J779" s="13">
        <f>SUM(H779/G779)*100</f>
        <v>100.13333333333334</v>
      </c>
      <c r="K779" s="28"/>
    </row>
    <row r="780" spans="1:11" ht="63" customHeight="1">
      <c r="A780" s="120"/>
      <c r="B780" s="110"/>
      <c r="C780" s="116"/>
      <c r="D780" s="83" t="s">
        <v>4</v>
      </c>
      <c r="E780" s="27" t="s">
        <v>253</v>
      </c>
      <c r="F780" s="19">
        <v>900</v>
      </c>
      <c r="G780" s="41">
        <f>SUM(F780)</f>
        <v>900</v>
      </c>
      <c r="H780" s="66">
        <v>826.55375</v>
      </c>
      <c r="I780" s="66">
        <v>826.55375</v>
      </c>
      <c r="J780" s="13">
        <f>SUM((G780/G779*H779/H780*100)+(I780/G780*100))/2</f>
        <v>100.43516371702401</v>
      </c>
      <c r="K780" s="28"/>
    </row>
    <row r="781" spans="1:11" ht="31.5">
      <c r="A781" s="120"/>
      <c r="B781" s="110"/>
      <c r="C781" s="116"/>
      <c r="D781" s="113" t="s">
        <v>6</v>
      </c>
      <c r="E781" s="27" t="s">
        <v>38</v>
      </c>
      <c r="F781" s="13">
        <v>100</v>
      </c>
      <c r="G781" s="8">
        <v>100</v>
      </c>
      <c r="H781" s="66">
        <v>100</v>
      </c>
      <c r="I781" s="66"/>
      <c r="J781" s="13">
        <f aca="true" t="shared" si="30" ref="J781:J794">SUM(H781/G781)*100</f>
        <v>100</v>
      </c>
      <c r="K781" s="28"/>
    </row>
    <row r="782" spans="1:11" ht="21.75" customHeight="1">
      <c r="A782" s="120"/>
      <c r="B782" s="110"/>
      <c r="C782" s="116"/>
      <c r="D782" s="115"/>
      <c r="E782" s="27" t="s">
        <v>39</v>
      </c>
      <c r="F782" s="13">
        <v>100</v>
      </c>
      <c r="G782" s="8">
        <v>100</v>
      </c>
      <c r="H782" s="66">
        <v>99</v>
      </c>
      <c r="I782" s="66"/>
      <c r="J782" s="13">
        <f t="shared" si="30"/>
        <v>99</v>
      </c>
      <c r="K782" s="28"/>
    </row>
    <row r="783" spans="1:11" ht="73.5">
      <c r="A783" s="120"/>
      <c r="B783" s="110"/>
      <c r="C783" s="116" t="s">
        <v>115</v>
      </c>
      <c r="D783" s="61" t="s">
        <v>5</v>
      </c>
      <c r="E783" s="27" t="s">
        <v>116</v>
      </c>
      <c r="F783" s="66">
        <v>2900</v>
      </c>
      <c r="G783" s="31">
        <f>SUM(F783)</f>
        <v>2900</v>
      </c>
      <c r="H783" s="66">
        <v>2967</v>
      </c>
      <c r="I783" s="66"/>
      <c r="J783" s="13">
        <f t="shared" si="30"/>
        <v>102.3103448275862</v>
      </c>
      <c r="K783" s="28"/>
    </row>
    <row r="784" spans="1:11" ht="64.5" customHeight="1">
      <c r="A784" s="120"/>
      <c r="B784" s="110"/>
      <c r="C784" s="116"/>
      <c r="D784" s="83" t="s">
        <v>4</v>
      </c>
      <c r="E784" s="27" t="s">
        <v>255</v>
      </c>
      <c r="F784" s="19">
        <v>870</v>
      </c>
      <c r="G784" s="41">
        <f>SUM(F784)</f>
        <v>870</v>
      </c>
      <c r="H784" s="66">
        <v>801.55792</v>
      </c>
      <c r="I784" s="66">
        <v>801.55792</v>
      </c>
      <c r="J784" s="13">
        <f>SUM((G784/G783*H783/H784*100)+(I784/G784*100))/2</f>
        <v>101.58967139423766</v>
      </c>
      <c r="K784" s="28"/>
    </row>
    <row r="785" spans="1:11" ht="31.5">
      <c r="A785" s="120"/>
      <c r="B785" s="110"/>
      <c r="C785" s="116"/>
      <c r="D785" s="113" t="s">
        <v>6</v>
      </c>
      <c r="E785" s="27" t="s">
        <v>38</v>
      </c>
      <c r="F785" s="13">
        <v>100</v>
      </c>
      <c r="G785" s="8">
        <v>100</v>
      </c>
      <c r="H785" s="66">
        <v>100</v>
      </c>
      <c r="I785" s="66"/>
      <c r="J785" s="13">
        <f t="shared" si="30"/>
        <v>100</v>
      </c>
      <c r="K785" s="28"/>
    </row>
    <row r="786" spans="1:11" ht="21.75" customHeight="1">
      <c r="A786" s="120"/>
      <c r="B786" s="110"/>
      <c r="C786" s="116"/>
      <c r="D786" s="115"/>
      <c r="E786" s="27" t="s">
        <v>39</v>
      </c>
      <c r="F786" s="13">
        <v>100</v>
      </c>
      <c r="G786" s="8">
        <v>100</v>
      </c>
      <c r="H786" s="66">
        <v>99</v>
      </c>
      <c r="I786" s="66"/>
      <c r="J786" s="13">
        <f t="shared" si="30"/>
        <v>99</v>
      </c>
      <c r="K786" s="28"/>
    </row>
    <row r="787" spans="1:11" ht="63.75" customHeight="1">
      <c r="A787" s="120"/>
      <c r="B787" s="110"/>
      <c r="C787" s="116" t="s">
        <v>117</v>
      </c>
      <c r="D787" s="61" t="s">
        <v>5</v>
      </c>
      <c r="E787" s="27" t="s">
        <v>108</v>
      </c>
      <c r="F787" s="66">
        <v>849</v>
      </c>
      <c r="G787" s="31">
        <f>SUM(F787)</f>
        <v>849</v>
      </c>
      <c r="H787" s="66">
        <v>985</v>
      </c>
      <c r="I787" s="66"/>
      <c r="J787" s="13">
        <f t="shared" si="30"/>
        <v>116.0188457008245</v>
      </c>
      <c r="K787" s="28"/>
    </row>
    <row r="788" spans="1:11" ht="64.5" customHeight="1">
      <c r="A788" s="120"/>
      <c r="B788" s="110"/>
      <c r="C788" s="116"/>
      <c r="D788" s="83" t="s">
        <v>4</v>
      </c>
      <c r="E788" s="27" t="s">
        <v>250</v>
      </c>
      <c r="F788" s="20">
        <v>254.7</v>
      </c>
      <c r="G788" s="41">
        <f>SUM(F788)</f>
        <v>254.7</v>
      </c>
      <c r="H788" s="66">
        <v>251.10535</v>
      </c>
      <c r="I788" s="66">
        <v>251.10535</v>
      </c>
      <c r="J788" s="13">
        <f>SUM((G788/G787*H787/H788*100)+(I788/G788*100))/2</f>
        <v>108.1341819813585</v>
      </c>
      <c r="K788" s="28"/>
    </row>
    <row r="789" spans="1:11" ht="31.5">
      <c r="A789" s="120"/>
      <c r="B789" s="110"/>
      <c r="C789" s="116"/>
      <c r="D789" s="113" t="s">
        <v>6</v>
      </c>
      <c r="E789" s="27" t="s">
        <v>38</v>
      </c>
      <c r="F789" s="13">
        <v>100</v>
      </c>
      <c r="G789" s="8">
        <v>100</v>
      </c>
      <c r="H789" s="13">
        <v>100</v>
      </c>
      <c r="I789" s="66"/>
      <c r="J789" s="13">
        <f t="shared" si="30"/>
        <v>100</v>
      </c>
      <c r="K789" s="28"/>
    </row>
    <row r="790" spans="1:11" ht="21">
      <c r="A790" s="120"/>
      <c r="B790" s="110"/>
      <c r="C790" s="116"/>
      <c r="D790" s="115"/>
      <c r="E790" s="27" t="s">
        <v>39</v>
      </c>
      <c r="F790" s="13">
        <v>100</v>
      </c>
      <c r="G790" s="8">
        <v>100</v>
      </c>
      <c r="H790" s="66">
        <v>99</v>
      </c>
      <c r="I790" s="66"/>
      <c r="J790" s="13">
        <f t="shared" si="30"/>
        <v>99</v>
      </c>
      <c r="K790" s="28"/>
    </row>
    <row r="791" spans="1:11" ht="72.75" customHeight="1">
      <c r="A791" s="120"/>
      <c r="B791" s="110"/>
      <c r="C791" s="113" t="s">
        <v>119</v>
      </c>
      <c r="D791" s="61" t="s">
        <v>5</v>
      </c>
      <c r="E791" s="27" t="s">
        <v>120</v>
      </c>
      <c r="F791" s="66">
        <v>450</v>
      </c>
      <c r="G791" s="31">
        <f>SUM(F791)</f>
        <v>450</v>
      </c>
      <c r="H791" s="66">
        <v>378</v>
      </c>
      <c r="I791" s="66"/>
      <c r="J791" s="13">
        <f t="shared" si="30"/>
        <v>84</v>
      </c>
      <c r="K791" s="28"/>
    </row>
    <row r="792" spans="1:11" ht="73.5" customHeight="1">
      <c r="A792" s="120"/>
      <c r="B792" s="110"/>
      <c r="C792" s="114"/>
      <c r="D792" s="83" t="s">
        <v>4</v>
      </c>
      <c r="E792" s="27" t="s">
        <v>252</v>
      </c>
      <c r="F792" s="20">
        <v>135</v>
      </c>
      <c r="G792" s="41">
        <f>SUM(F792)</f>
        <v>135</v>
      </c>
      <c r="H792" s="33">
        <v>102.11961</v>
      </c>
      <c r="I792" s="33">
        <v>102.11961</v>
      </c>
      <c r="J792" s="13">
        <f t="shared" si="30"/>
        <v>75.64415555555554</v>
      </c>
      <c r="K792" s="28"/>
    </row>
    <row r="793" spans="1:11" ht="31.5">
      <c r="A793" s="120"/>
      <c r="B793" s="110"/>
      <c r="C793" s="114"/>
      <c r="D793" s="113" t="s">
        <v>6</v>
      </c>
      <c r="E793" s="27" t="s">
        <v>38</v>
      </c>
      <c r="F793" s="13">
        <v>100</v>
      </c>
      <c r="G793" s="8">
        <v>100</v>
      </c>
      <c r="H793" s="66">
        <v>100</v>
      </c>
      <c r="I793" s="66"/>
      <c r="J793" s="13">
        <f t="shared" si="30"/>
        <v>100</v>
      </c>
      <c r="K793" s="28"/>
    </row>
    <row r="794" spans="1:11" ht="21">
      <c r="A794" s="120"/>
      <c r="B794" s="110"/>
      <c r="C794" s="115"/>
      <c r="D794" s="115"/>
      <c r="E794" s="27" t="s">
        <v>39</v>
      </c>
      <c r="F794" s="13">
        <v>100</v>
      </c>
      <c r="G794" s="8">
        <v>100</v>
      </c>
      <c r="H794" s="66">
        <v>100</v>
      </c>
      <c r="I794" s="66"/>
      <c r="J794" s="13">
        <f t="shared" si="30"/>
        <v>100</v>
      </c>
      <c r="K794" s="28"/>
    </row>
    <row r="795" spans="1:11" ht="31.5">
      <c r="A795" s="120"/>
      <c r="B795" s="110"/>
      <c r="C795" s="118" t="s">
        <v>184</v>
      </c>
      <c r="D795" s="65" t="s">
        <v>4</v>
      </c>
      <c r="E795" s="23" t="s">
        <v>166</v>
      </c>
      <c r="F795" s="92">
        <v>11.1227</v>
      </c>
      <c r="G795" s="41">
        <f>SUM(F795)</f>
        <v>11.1227</v>
      </c>
      <c r="H795" s="42">
        <v>11.1227</v>
      </c>
      <c r="I795" s="42">
        <v>11.1227</v>
      </c>
      <c r="J795" s="13">
        <f>SUM((G795/G796*H796/H795*100)+(I795/G795*100))/2</f>
        <v>100.00000000000001</v>
      </c>
      <c r="K795" s="28"/>
    </row>
    <row r="796" spans="1:11" ht="42">
      <c r="A796" s="120"/>
      <c r="B796" s="110"/>
      <c r="C796" s="118"/>
      <c r="D796" s="71" t="s">
        <v>5</v>
      </c>
      <c r="E796" s="23" t="s">
        <v>165</v>
      </c>
      <c r="F796" s="16">
        <v>5</v>
      </c>
      <c r="G796" s="31">
        <f>SUM(F796)</f>
        <v>5</v>
      </c>
      <c r="H796" s="66">
        <v>5</v>
      </c>
      <c r="I796" s="66"/>
      <c r="J796" s="13">
        <f>SUM(H796/G796)*100</f>
        <v>100</v>
      </c>
      <c r="K796" s="28"/>
    </row>
    <row r="797" spans="1:11" ht="31.5">
      <c r="A797" s="120"/>
      <c r="B797" s="110"/>
      <c r="C797" s="118"/>
      <c r="D797" s="113" t="s">
        <v>6</v>
      </c>
      <c r="E797" s="27" t="s">
        <v>38</v>
      </c>
      <c r="F797" s="25">
        <v>100</v>
      </c>
      <c r="G797" s="37">
        <v>100</v>
      </c>
      <c r="H797" s="66">
        <v>100</v>
      </c>
      <c r="I797" s="66"/>
      <c r="J797" s="13">
        <f>SUM(H797/G797)*100</f>
        <v>100</v>
      </c>
      <c r="K797" s="28"/>
    </row>
    <row r="798" spans="1:11" ht="21">
      <c r="A798" s="121"/>
      <c r="B798" s="111"/>
      <c r="C798" s="118"/>
      <c r="D798" s="115"/>
      <c r="E798" s="27" t="s">
        <v>39</v>
      </c>
      <c r="F798" s="25">
        <v>100</v>
      </c>
      <c r="G798" s="37">
        <v>100</v>
      </c>
      <c r="H798" s="66">
        <v>100</v>
      </c>
      <c r="I798" s="66"/>
      <c r="J798" s="13">
        <f>SUM(H798/G798)*100</f>
        <v>100</v>
      </c>
      <c r="K798" s="28"/>
    </row>
    <row r="799" spans="1:11" ht="64.5" customHeight="1">
      <c r="A799" s="119">
        <v>48</v>
      </c>
      <c r="B799" s="109" t="s">
        <v>183</v>
      </c>
      <c r="C799" s="116" t="s">
        <v>112</v>
      </c>
      <c r="D799" s="61" t="s">
        <v>5</v>
      </c>
      <c r="E799" s="27" t="s">
        <v>175</v>
      </c>
      <c r="F799" s="66">
        <v>4920</v>
      </c>
      <c r="G799" s="31">
        <f>SUM(F799)</f>
        <v>4920</v>
      </c>
      <c r="H799" s="66">
        <v>4920</v>
      </c>
      <c r="I799" s="66"/>
      <c r="J799" s="13">
        <f>SUM(H799/G799)*100</f>
        <v>100</v>
      </c>
      <c r="K799" s="28"/>
    </row>
    <row r="800" spans="1:11" ht="64.5" customHeight="1">
      <c r="A800" s="120"/>
      <c r="B800" s="110"/>
      <c r="C800" s="116"/>
      <c r="D800" s="83" t="s">
        <v>4</v>
      </c>
      <c r="E800" s="27" t="s">
        <v>113</v>
      </c>
      <c r="F800" s="20">
        <v>1476</v>
      </c>
      <c r="G800" s="41">
        <f>SUM(F800)</f>
        <v>1476</v>
      </c>
      <c r="H800" s="66">
        <v>1357.1879</v>
      </c>
      <c r="I800" s="66">
        <v>1343.7504</v>
      </c>
      <c r="J800" s="13">
        <f>SUM((G800/G799*H799/H800*100)+(I800/G800*100))/2</f>
        <v>99.89714261967706</v>
      </c>
      <c r="K800" s="28"/>
    </row>
    <row r="801" spans="1:11" ht="31.5">
      <c r="A801" s="120"/>
      <c r="B801" s="110"/>
      <c r="C801" s="116"/>
      <c r="D801" s="113" t="s">
        <v>6</v>
      </c>
      <c r="E801" s="27" t="s">
        <v>38</v>
      </c>
      <c r="F801" s="13">
        <v>100</v>
      </c>
      <c r="G801" s="8">
        <v>100</v>
      </c>
      <c r="H801" s="66">
        <v>100</v>
      </c>
      <c r="I801" s="66"/>
      <c r="J801" s="13">
        <f aca="true" t="shared" si="31" ref="J801:J810">SUM(H801/G801)*100</f>
        <v>100</v>
      </c>
      <c r="K801" s="28"/>
    </row>
    <row r="802" spans="1:11" ht="21.75" customHeight="1">
      <c r="A802" s="120"/>
      <c r="B802" s="110"/>
      <c r="C802" s="116"/>
      <c r="D802" s="115"/>
      <c r="E802" s="27" t="s">
        <v>39</v>
      </c>
      <c r="F802" s="13">
        <v>100</v>
      </c>
      <c r="G802" s="8">
        <v>100</v>
      </c>
      <c r="H802" s="66">
        <v>100</v>
      </c>
      <c r="I802" s="66"/>
      <c r="J802" s="13">
        <f t="shared" si="31"/>
        <v>100</v>
      </c>
      <c r="K802" s="28"/>
    </row>
    <row r="803" spans="1:11" ht="73.5">
      <c r="A803" s="120"/>
      <c r="B803" s="110"/>
      <c r="C803" s="116" t="s">
        <v>115</v>
      </c>
      <c r="D803" s="61" t="s">
        <v>5</v>
      </c>
      <c r="E803" s="27" t="s">
        <v>116</v>
      </c>
      <c r="F803" s="66">
        <v>3440</v>
      </c>
      <c r="G803" s="31">
        <f>SUM(F803)</f>
        <v>3440</v>
      </c>
      <c r="H803" s="66">
        <v>3440</v>
      </c>
      <c r="I803" s="66"/>
      <c r="J803" s="13">
        <f t="shared" si="31"/>
        <v>100</v>
      </c>
      <c r="K803" s="28"/>
    </row>
    <row r="804" spans="1:11" ht="63.75" customHeight="1">
      <c r="A804" s="120"/>
      <c r="B804" s="110"/>
      <c r="C804" s="116"/>
      <c r="D804" s="83" t="s">
        <v>4</v>
      </c>
      <c r="E804" s="27" t="s">
        <v>255</v>
      </c>
      <c r="F804" s="20">
        <v>1032</v>
      </c>
      <c r="G804" s="41">
        <f>SUM(F804)</f>
        <v>1032</v>
      </c>
      <c r="H804" s="66">
        <v>948.92812</v>
      </c>
      <c r="I804" s="66">
        <v>939.5328</v>
      </c>
      <c r="J804" s="13">
        <f>SUM((G804/G803*H803/H804*100)+(I804/G804*100))/2</f>
        <v>99.89714291784293</v>
      </c>
      <c r="K804" s="28"/>
    </row>
    <row r="805" spans="1:11" ht="31.5">
      <c r="A805" s="120"/>
      <c r="B805" s="110"/>
      <c r="C805" s="116"/>
      <c r="D805" s="113" t="s">
        <v>6</v>
      </c>
      <c r="E805" s="27" t="s">
        <v>38</v>
      </c>
      <c r="F805" s="13">
        <v>100</v>
      </c>
      <c r="G805" s="8">
        <v>100</v>
      </c>
      <c r="H805" s="66">
        <v>100</v>
      </c>
      <c r="I805" s="66"/>
      <c r="J805" s="13">
        <f t="shared" si="31"/>
        <v>100</v>
      </c>
      <c r="K805" s="28"/>
    </row>
    <row r="806" spans="1:11" ht="21">
      <c r="A806" s="120"/>
      <c r="B806" s="110"/>
      <c r="C806" s="116"/>
      <c r="D806" s="115"/>
      <c r="E806" s="27" t="s">
        <v>39</v>
      </c>
      <c r="F806" s="13">
        <v>100</v>
      </c>
      <c r="G806" s="8">
        <v>100</v>
      </c>
      <c r="H806" s="66">
        <v>100</v>
      </c>
      <c r="I806" s="66"/>
      <c r="J806" s="13">
        <f t="shared" si="31"/>
        <v>100</v>
      </c>
      <c r="K806" s="28"/>
    </row>
    <row r="807" spans="1:11" ht="64.5" customHeight="1">
      <c r="A807" s="120"/>
      <c r="B807" s="110"/>
      <c r="C807" s="116" t="s">
        <v>117</v>
      </c>
      <c r="D807" s="61" t="s">
        <v>5</v>
      </c>
      <c r="E807" s="27" t="s">
        <v>108</v>
      </c>
      <c r="F807" s="66">
        <v>5234</v>
      </c>
      <c r="G807" s="31">
        <f>SUM(F807)</f>
        <v>5234</v>
      </c>
      <c r="H807" s="66">
        <v>5234</v>
      </c>
      <c r="I807" s="66"/>
      <c r="J807" s="13">
        <f t="shared" si="31"/>
        <v>100</v>
      </c>
      <c r="K807" s="28"/>
    </row>
    <row r="808" spans="1:11" ht="64.5" customHeight="1">
      <c r="A808" s="120"/>
      <c r="B808" s="110"/>
      <c r="C808" s="116"/>
      <c r="D808" s="83" t="s">
        <v>4</v>
      </c>
      <c r="E808" s="27" t="s">
        <v>107</v>
      </c>
      <c r="F808" s="20">
        <v>1570.2</v>
      </c>
      <c r="G808" s="41">
        <f>SUM(F808)</f>
        <v>1570.2</v>
      </c>
      <c r="H808" s="66">
        <v>1443.83698</v>
      </c>
      <c r="I808" s="66">
        <v>1429.54157</v>
      </c>
      <c r="J808" s="13">
        <f>SUM((G808/G807*H807/H808*100)+(I808/G808*100))/2</f>
        <v>99.89694759067211</v>
      </c>
      <c r="K808" s="28"/>
    </row>
    <row r="809" spans="1:11" ht="31.5">
      <c r="A809" s="120"/>
      <c r="B809" s="110"/>
      <c r="C809" s="116"/>
      <c r="D809" s="113" t="s">
        <v>6</v>
      </c>
      <c r="E809" s="27" t="s">
        <v>38</v>
      </c>
      <c r="F809" s="13">
        <v>100</v>
      </c>
      <c r="G809" s="8">
        <v>100</v>
      </c>
      <c r="H809" s="66">
        <v>100</v>
      </c>
      <c r="I809" s="66"/>
      <c r="J809" s="13">
        <f t="shared" si="31"/>
        <v>100</v>
      </c>
      <c r="K809" s="28"/>
    </row>
    <row r="810" spans="1:11" ht="21">
      <c r="A810" s="120"/>
      <c r="B810" s="110"/>
      <c r="C810" s="116"/>
      <c r="D810" s="115"/>
      <c r="E810" s="27" t="s">
        <v>39</v>
      </c>
      <c r="F810" s="13">
        <v>100</v>
      </c>
      <c r="G810" s="8">
        <v>100</v>
      </c>
      <c r="H810" s="66">
        <v>100</v>
      </c>
      <c r="I810" s="66"/>
      <c r="J810" s="13">
        <f t="shared" si="31"/>
        <v>100</v>
      </c>
      <c r="K810" s="28"/>
    </row>
    <row r="811" spans="1:11" ht="31.5">
      <c r="A811" s="120"/>
      <c r="B811" s="110"/>
      <c r="C811" s="118" t="s">
        <v>184</v>
      </c>
      <c r="D811" s="65" t="s">
        <v>4</v>
      </c>
      <c r="E811" s="23" t="s">
        <v>166</v>
      </c>
      <c r="F811" s="92">
        <v>11.1227</v>
      </c>
      <c r="G811" s="41">
        <f>SUM(F811)</f>
        <v>11.1227</v>
      </c>
      <c r="H811" s="41">
        <v>11.1227</v>
      </c>
      <c r="I811" s="41">
        <v>11.1227</v>
      </c>
      <c r="J811" s="13">
        <f>SUM((G811/G812*H812/H811*100)+(I811/G811*100))/2</f>
        <v>100.00000000000001</v>
      </c>
      <c r="K811" s="28"/>
    </row>
    <row r="812" spans="1:11" ht="42">
      <c r="A812" s="120"/>
      <c r="B812" s="110"/>
      <c r="C812" s="118"/>
      <c r="D812" s="71" t="s">
        <v>5</v>
      </c>
      <c r="E812" s="23" t="s">
        <v>165</v>
      </c>
      <c r="F812" s="16">
        <v>5</v>
      </c>
      <c r="G812" s="31">
        <f>SUM(F812)</f>
        <v>5</v>
      </c>
      <c r="H812" s="66">
        <v>5</v>
      </c>
      <c r="I812" s="66"/>
      <c r="J812" s="13">
        <f>SUM(H812/G812)*100</f>
        <v>100</v>
      </c>
      <c r="K812" s="28"/>
    </row>
    <row r="813" spans="1:11" ht="31.5">
      <c r="A813" s="120"/>
      <c r="B813" s="110"/>
      <c r="C813" s="118"/>
      <c r="D813" s="113" t="s">
        <v>6</v>
      </c>
      <c r="E813" s="27" t="s">
        <v>38</v>
      </c>
      <c r="F813" s="25">
        <v>100</v>
      </c>
      <c r="G813" s="37">
        <v>100</v>
      </c>
      <c r="H813" s="66">
        <v>100</v>
      </c>
      <c r="I813" s="66"/>
      <c r="J813" s="13">
        <f>SUM(H813/G813)*100</f>
        <v>100</v>
      </c>
      <c r="K813" s="28"/>
    </row>
    <row r="814" spans="1:11" ht="21">
      <c r="A814" s="121"/>
      <c r="B814" s="111"/>
      <c r="C814" s="118"/>
      <c r="D814" s="115"/>
      <c r="E814" s="27" t="s">
        <v>39</v>
      </c>
      <c r="F814" s="25">
        <v>100</v>
      </c>
      <c r="G814" s="37">
        <v>100</v>
      </c>
      <c r="H814" s="66">
        <v>100</v>
      </c>
      <c r="I814" s="66"/>
      <c r="J814" s="13">
        <f>SUM(H814/G814)*100</f>
        <v>100</v>
      </c>
      <c r="K814" s="28"/>
    </row>
    <row r="815" spans="1:11" ht="63" customHeight="1">
      <c r="A815" s="119">
        <v>49</v>
      </c>
      <c r="B815" s="109" t="s">
        <v>27</v>
      </c>
      <c r="C815" s="116" t="s">
        <v>112</v>
      </c>
      <c r="D815" s="61" t="s">
        <v>5</v>
      </c>
      <c r="E815" s="27" t="s">
        <v>114</v>
      </c>
      <c r="F815" s="66">
        <v>15840</v>
      </c>
      <c r="G815" s="31">
        <f>SUM(F815)</f>
        <v>15840</v>
      </c>
      <c r="H815" s="66">
        <v>15840</v>
      </c>
      <c r="I815" s="66"/>
      <c r="J815" s="13">
        <f>SUM(H815/G815)*100</f>
        <v>100</v>
      </c>
      <c r="K815" s="28"/>
    </row>
    <row r="816" spans="1:11" ht="64.5" customHeight="1">
      <c r="A816" s="120"/>
      <c r="B816" s="110"/>
      <c r="C816" s="116"/>
      <c r="D816" s="83" t="s">
        <v>4</v>
      </c>
      <c r="E816" s="27" t="s">
        <v>253</v>
      </c>
      <c r="F816" s="20">
        <v>4752</v>
      </c>
      <c r="G816" s="41">
        <f>SUM(F816)</f>
        <v>4752</v>
      </c>
      <c r="H816" s="66">
        <v>2927.8179</v>
      </c>
      <c r="I816" s="66">
        <v>3023.48828</v>
      </c>
      <c r="J816" s="13">
        <f>SUM((G816/G815*H815/H816*100)+(I816/G816*100))/2</f>
        <v>112.9653856348408</v>
      </c>
      <c r="K816" s="28"/>
    </row>
    <row r="817" spans="1:11" ht="31.5">
      <c r="A817" s="120"/>
      <c r="B817" s="110"/>
      <c r="C817" s="116"/>
      <c r="D817" s="113" t="s">
        <v>6</v>
      </c>
      <c r="E817" s="27" t="s">
        <v>38</v>
      </c>
      <c r="F817" s="13">
        <v>100</v>
      </c>
      <c r="G817" s="8">
        <v>100</v>
      </c>
      <c r="H817" s="66">
        <v>100</v>
      </c>
      <c r="I817" s="66"/>
      <c r="J817" s="13">
        <f aca="true" t="shared" si="32" ref="J817:J833">SUM(H817/G817)*100</f>
        <v>100</v>
      </c>
      <c r="K817" s="28"/>
    </row>
    <row r="818" spans="1:11" ht="21">
      <c r="A818" s="120"/>
      <c r="B818" s="110"/>
      <c r="C818" s="116"/>
      <c r="D818" s="115"/>
      <c r="E818" s="27" t="s">
        <v>39</v>
      </c>
      <c r="F818" s="13">
        <v>100</v>
      </c>
      <c r="G818" s="8">
        <v>100</v>
      </c>
      <c r="H818" s="66">
        <v>100</v>
      </c>
      <c r="I818" s="66"/>
      <c r="J818" s="13">
        <f t="shared" si="32"/>
        <v>100</v>
      </c>
      <c r="K818" s="28"/>
    </row>
    <row r="819" spans="1:11" ht="73.5">
      <c r="A819" s="120"/>
      <c r="B819" s="110"/>
      <c r="C819" s="116" t="s">
        <v>115</v>
      </c>
      <c r="D819" s="61" t="s">
        <v>5</v>
      </c>
      <c r="E819" s="27" t="s">
        <v>116</v>
      </c>
      <c r="F819" s="66">
        <v>8250</v>
      </c>
      <c r="G819" s="31">
        <f>SUM(F819)</f>
        <v>8250</v>
      </c>
      <c r="H819" s="66">
        <v>8249</v>
      </c>
      <c r="I819" s="66"/>
      <c r="J819" s="13">
        <f t="shared" si="32"/>
        <v>99.9878787878788</v>
      </c>
      <c r="K819" s="28"/>
    </row>
    <row r="820" spans="1:11" ht="64.5" customHeight="1">
      <c r="A820" s="120"/>
      <c r="B820" s="110"/>
      <c r="C820" s="116"/>
      <c r="D820" s="83" t="s">
        <v>4</v>
      </c>
      <c r="E820" s="27" t="s">
        <v>255</v>
      </c>
      <c r="F820" s="20">
        <v>2475</v>
      </c>
      <c r="G820" s="41">
        <f>SUM(F820)</f>
        <v>2475</v>
      </c>
      <c r="H820" s="66">
        <v>1529.17881</v>
      </c>
      <c r="I820" s="66">
        <v>1579.14674</v>
      </c>
      <c r="J820" s="13">
        <f>SUM((G820/G819*H819/H820*100)+(I820/G820*100))/2</f>
        <v>112.81793303136816</v>
      </c>
      <c r="K820" s="28"/>
    </row>
    <row r="821" spans="1:11" ht="31.5">
      <c r="A821" s="120"/>
      <c r="B821" s="110"/>
      <c r="C821" s="116"/>
      <c r="D821" s="113" t="s">
        <v>6</v>
      </c>
      <c r="E821" s="27" t="s">
        <v>38</v>
      </c>
      <c r="F821" s="13">
        <v>100</v>
      </c>
      <c r="G821" s="8">
        <v>100</v>
      </c>
      <c r="H821" s="66">
        <v>100</v>
      </c>
      <c r="I821" s="66"/>
      <c r="J821" s="13">
        <f t="shared" si="32"/>
        <v>100</v>
      </c>
      <c r="K821" s="28"/>
    </row>
    <row r="822" spans="1:11" ht="21">
      <c r="A822" s="120"/>
      <c r="B822" s="110"/>
      <c r="C822" s="116"/>
      <c r="D822" s="115"/>
      <c r="E822" s="27" t="s">
        <v>39</v>
      </c>
      <c r="F822" s="13">
        <v>100</v>
      </c>
      <c r="G822" s="8">
        <v>100</v>
      </c>
      <c r="H822" s="66">
        <v>100</v>
      </c>
      <c r="I822" s="66"/>
      <c r="J822" s="13">
        <f t="shared" si="32"/>
        <v>100</v>
      </c>
      <c r="K822" s="28"/>
    </row>
    <row r="823" spans="1:11" ht="64.5" customHeight="1">
      <c r="A823" s="120"/>
      <c r="B823" s="110"/>
      <c r="C823" s="116" t="s">
        <v>117</v>
      </c>
      <c r="D823" s="61" t="s">
        <v>5</v>
      </c>
      <c r="E823" s="27" t="s">
        <v>108</v>
      </c>
      <c r="F823" s="66">
        <v>8488</v>
      </c>
      <c r="G823" s="31">
        <f>SUM(F823)</f>
        <v>8488</v>
      </c>
      <c r="H823" s="66">
        <v>8488</v>
      </c>
      <c r="I823" s="66"/>
      <c r="J823" s="13">
        <f t="shared" si="32"/>
        <v>100</v>
      </c>
      <c r="K823" s="28"/>
    </row>
    <row r="824" spans="1:11" ht="63.75" customHeight="1">
      <c r="A824" s="120"/>
      <c r="B824" s="110"/>
      <c r="C824" s="116"/>
      <c r="D824" s="83" t="s">
        <v>4</v>
      </c>
      <c r="E824" s="27" t="s">
        <v>250</v>
      </c>
      <c r="F824" s="20">
        <v>2546.4</v>
      </c>
      <c r="G824" s="41">
        <f>SUM(F824)</f>
        <v>2546.4</v>
      </c>
      <c r="H824" s="66">
        <v>1572.69203</v>
      </c>
      <c r="I824" s="66">
        <v>1624.08182</v>
      </c>
      <c r="J824" s="13">
        <f>SUM((G824/G823*H823/H824*100)+(I824/G824*100))/2</f>
        <v>112.84648983710542</v>
      </c>
      <c r="K824" s="28"/>
    </row>
    <row r="825" spans="1:11" ht="23.25" customHeight="1">
      <c r="A825" s="120"/>
      <c r="B825" s="110"/>
      <c r="C825" s="116"/>
      <c r="D825" s="113" t="s">
        <v>6</v>
      </c>
      <c r="E825" s="27" t="s">
        <v>38</v>
      </c>
      <c r="F825" s="13">
        <v>100</v>
      </c>
      <c r="G825" s="8">
        <v>100</v>
      </c>
      <c r="H825" s="66">
        <v>100</v>
      </c>
      <c r="I825" s="66"/>
      <c r="J825" s="13">
        <f t="shared" si="32"/>
        <v>100</v>
      </c>
      <c r="K825" s="28"/>
    </row>
    <row r="826" spans="1:11" ht="23.25" customHeight="1">
      <c r="A826" s="120"/>
      <c r="B826" s="110"/>
      <c r="C826" s="116"/>
      <c r="D826" s="115"/>
      <c r="E826" s="27" t="s">
        <v>39</v>
      </c>
      <c r="F826" s="13">
        <v>100</v>
      </c>
      <c r="G826" s="8">
        <v>100</v>
      </c>
      <c r="H826" s="66">
        <v>100</v>
      </c>
      <c r="I826" s="66"/>
      <c r="J826" s="13">
        <f t="shared" si="32"/>
        <v>100</v>
      </c>
      <c r="K826" s="28"/>
    </row>
    <row r="827" spans="1:11" ht="74.25" customHeight="1">
      <c r="A827" s="120"/>
      <c r="B827" s="110"/>
      <c r="C827" s="113" t="s">
        <v>171</v>
      </c>
      <c r="D827" s="61" t="s">
        <v>5</v>
      </c>
      <c r="E827" s="27" t="s">
        <v>120</v>
      </c>
      <c r="F827" s="66">
        <v>1013</v>
      </c>
      <c r="G827" s="31">
        <f>SUM(F827)</f>
        <v>1013</v>
      </c>
      <c r="H827" s="66">
        <v>1013</v>
      </c>
      <c r="I827" s="66"/>
      <c r="J827" s="13">
        <f t="shared" si="32"/>
        <v>100</v>
      </c>
      <c r="K827" s="28"/>
    </row>
    <row r="828" spans="1:11" ht="74.25" customHeight="1">
      <c r="A828" s="120"/>
      <c r="B828" s="110"/>
      <c r="C828" s="114"/>
      <c r="D828" s="83" t="s">
        <v>4</v>
      </c>
      <c r="E828" s="27" t="s">
        <v>252</v>
      </c>
      <c r="F828" s="20">
        <v>303.9</v>
      </c>
      <c r="G828" s="41">
        <f>SUM(F828)</f>
        <v>303.9</v>
      </c>
      <c r="H828" s="66">
        <v>186.48522</v>
      </c>
      <c r="I828" s="66">
        <v>192.57887</v>
      </c>
      <c r="J828" s="13">
        <f>SUM((G828/G827*H827/H828*100)+(I828/G828*100))/2</f>
        <v>113.16556695361643</v>
      </c>
      <c r="K828" s="28"/>
    </row>
    <row r="829" spans="1:11" ht="31.5">
      <c r="A829" s="120"/>
      <c r="B829" s="110"/>
      <c r="C829" s="114"/>
      <c r="D829" s="113" t="s">
        <v>6</v>
      </c>
      <c r="E829" s="27" t="s">
        <v>38</v>
      </c>
      <c r="F829" s="13">
        <v>100</v>
      </c>
      <c r="G829" s="8">
        <v>100</v>
      </c>
      <c r="H829" s="66">
        <v>100</v>
      </c>
      <c r="I829" s="66"/>
      <c r="J829" s="13">
        <f t="shared" si="32"/>
        <v>100</v>
      </c>
      <c r="K829" s="28"/>
    </row>
    <row r="830" spans="1:11" ht="20.25" customHeight="1">
      <c r="A830" s="120"/>
      <c r="B830" s="110"/>
      <c r="C830" s="115"/>
      <c r="D830" s="115"/>
      <c r="E830" s="27" t="s">
        <v>39</v>
      </c>
      <c r="F830" s="13">
        <v>100</v>
      </c>
      <c r="G830" s="8">
        <v>100</v>
      </c>
      <c r="H830" s="66">
        <v>100</v>
      </c>
      <c r="I830" s="66"/>
      <c r="J830" s="13">
        <f t="shared" si="32"/>
        <v>100</v>
      </c>
      <c r="K830" s="28"/>
    </row>
    <row r="831" spans="1:11" ht="42" customHeight="1">
      <c r="A831" s="120"/>
      <c r="B831" s="110"/>
      <c r="C831" s="113" t="s">
        <v>170</v>
      </c>
      <c r="D831" s="61" t="s">
        <v>5</v>
      </c>
      <c r="E831" s="27" t="s">
        <v>111</v>
      </c>
      <c r="F831" s="12">
        <v>30</v>
      </c>
      <c r="G831" s="31">
        <f>SUM(F831)</f>
        <v>30</v>
      </c>
      <c r="H831" s="66">
        <v>30</v>
      </c>
      <c r="I831" s="66"/>
      <c r="J831" s="13">
        <f t="shared" si="32"/>
        <v>100</v>
      </c>
      <c r="K831" s="28"/>
    </row>
    <row r="832" spans="1:11" ht="43.5" customHeight="1">
      <c r="A832" s="120"/>
      <c r="B832" s="110"/>
      <c r="C832" s="114"/>
      <c r="D832" s="84" t="s">
        <v>4</v>
      </c>
      <c r="E832" s="27" t="s">
        <v>256</v>
      </c>
      <c r="F832" s="19">
        <v>693</v>
      </c>
      <c r="G832" s="41">
        <f>SUM(F832)</f>
        <v>693</v>
      </c>
      <c r="H832" s="66">
        <v>531.96085</v>
      </c>
      <c r="I832" s="66">
        <v>517.16132</v>
      </c>
      <c r="J832" s="13">
        <f>SUM((G832/G831*H831/H832*100)+(I832/G832*100))/2</f>
        <v>102.44959889892844</v>
      </c>
      <c r="K832" s="28"/>
    </row>
    <row r="833" spans="1:11" ht="24.75" customHeight="1">
      <c r="A833" s="120"/>
      <c r="B833" s="110"/>
      <c r="C833" s="114"/>
      <c r="D833" s="57" t="s">
        <v>6</v>
      </c>
      <c r="E833" s="21" t="s">
        <v>39</v>
      </c>
      <c r="F833" s="13">
        <v>100</v>
      </c>
      <c r="G833" s="8">
        <v>100</v>
      </c>
      <c r="H833" s="66">
        <v>0</v>
      </c>
      <c r="I833" s="66"/>
      <c r="J833" s="13">
        <f t="shared" si="32"/>
        <v>0</v>
      </c>
      <c r="K833" s="28"/>
    </row>
    <row r="834" spans="1:11" ht="33.75" customHeight="1">
      <c r="A834" s="58"/>
      <c r="B834" s="110"/>
      <c r="C834" s="118" t="s">
        <v>184</v>
      </c>
      <c r="D834" s="65" t="s">
        <v>4</v>
      </c>
      <c r="E834" s="23" t="s">
        <v>213</v>
      </c>
      <c r="F834" s="92">
        <v>631.76936</v>
      </c>
      <c r="G834" s="41">
        <f>SUM(F834)</f>
        <v>631.76936</v>
      </c>
      <c r="H834" s="66">
        <v>593.66197</v>
      </c>
      <c r="I834" s="66">
        <v>652.87901</v>
      </c>
      <c r="J834" s="13">
        <f>SUM((G834/G835*H835/H834*100)+(I834/G834*100))/2</f>
        <v>106.75377077354781</v>
      </c>
      <c r="K834" s="28"/>
    </row>
    <row r="835" spans="1:11" ht="42">
      <c r="A835" s="58"/>
      <c r="B835" s="110"/>
      <c r="C835" s="118"/>
      <c r="D835" s="57" t="s">
        <v>5</v>
      </c>
      <c r="E835" s="23" t="s">
        <v>165</v>
      </c>
      <c r="F835" s="16">
        <v>284</v>
      </c>
      <c r="G835" s="31">
        <f>SUM(F835)</f>
        <v>284</v>
      </c>
      <c r="H835" s="66">
        <v>294</v>
      </c>
      <c r="I835" s="66"/>
      <c r="J835" s="13">
        <f>SUM(H835/G835)*100</f>
        <v>103.52112676056338</v>
      </c>
      <c r="K835" s="28"/>
    </row>
    <row r="836" spans="1:11" ht="31.5">
      <c r="A836" s="58"/>
      <c r="B836" s="110"/>
      <c r="C836" s="118"/>
      <c r="D836" s="113" t="s">
        <v>6</v>
      </c>
      <c r="E836" s="27" t="s">
        <v>38</v>
      </c>
      <c r="F836" s="25">
        <v>100</v>
      </c>
      <c r="G836" s="37">
        <v>100</v>
      </c>
      <c r="H836" s="66">
        <v>0</v>
      </c>
      <c r="I836" s="66"/>
      <c r="J836" s="13">
        <f>SUM(H836/G836)*100</f>
        <v>0</v>
      </c>
      <c r="K836" s="28"/>
    </row>
    <row r="837" spans="1:11" ht="21.75" customHeight="1">
      <c r="A837" s="58"/>
      <c r="B837" s="110"/>
      <c r="C837" s="118"/>
      <c r="D837" s="115"/>
      <c r="E837" s="27" t="s">
        <v>39</v>
      </c>
      <c r="F837" s="25">
        <v>100</v>
      </c>
      <c r="G837" s="37">
        <v>100</v>
      </c>
      <c r="H837" s="66">
        <v>0</v>
      </c>
      <c r="I837" s="66"/>
      <c r="J837" s="13">
        <f>SUM(H837/G837)*100</f>
        <v>0</v>
      </c>
      <c r="K837" s="28"/>
    </row>
    <row r="838" spans="1:11" ht="18" customHeight="1">
      <c r="A838" s="58"/>
      <c r="B838" s="110"/>
      <c r="C838" s="112" t="s">
        <v>141</v>
      </c>
      <c r="D838" s="61" t="s">
        <v>4</v>
      </c>
      <c r="E838" s="52" t="s">
        <v>137</v>
      </c>
      <c r="F838" s="101">
        <v>177.5</v>
      </c>
      <c r="G838" s="41">
        <f>SUM(F838)</f>
        <v>177.5</v>
      </c>
      <c r="H838" s="66">
        <v>196.47514</v>
      </c>
      <c r="I838" s="66">
        <v>196.47514</v>
      </c>
      <c r="J838" s="13">
        <f>SUM((G838/G839*H839/H838*100)+(I838/G838*100))/2</f>
        <v>107.51455989746512</v>
      </c>
      <c r="K838" s="28"/>
    </row>
    <row r="839" spans="1:11" ht="21.75" customHeight="1">
      <c r="A839" s="58"/>
      <c r="B839" s="110"/>
      <c r="C839" s="112"/>
      <c r="D839" s="61" t="s">
        <v>5</v>
      </c>
      <c r="E839" s="52" t="s">
        <v>140</v>
      </c>
      <c r="F839" s="49">
        <v>71</v>
      </c>
      <c r="G839" s="31">
        <f>SUM(F839)</f>
        <v>71</v>
      </c>
      <c r="H839" s="66">
        <v>82</v>
      </c>
      <c r="I839" s="66"/>
      <c r="J839" s="13">
        <f>SUM(H839/G839)*100</f>
        <v>115.49295774647888</v>
      </c>
      <c r="K839" s="28"/>
    </row>
    <row r="840" spans="1:11" ht="21.75" customHeight="1">
      <c r="A840" s="58"/>
      <c r="B840" s="110"/>
      <c r="C840" s="112"/>
      <c r="D840" s="57" t="s">
        <v>6</v>
      </c>
      <c r="E840" s="52" t="s">
        <v>181</v>
      </c>
      <c r="F840" s="48">
        <v>100</v>
      </c>
      <c r="G840" s="37">
        <v>100</v>
      </c>
      <c r="H840" s="66">
        <v>0</v>
      </c>
      <c r="I840" s="66"/>
      <c r="J840" s="13">
        <f>SUM(H840/G840)*100</f>
        <v>0</v>
      </c>
      <c r="K840" s="28"/>
    </row>
    <row r="841" spans="1:11" ht="18.75" customHeight="1">
      <c r="A841" s="58"/>
      <c r="B841" s="110"/>
      <c r="C841" s="112" t="s">
        <v>142</v>
      </c>
      <c r="D841" s="61" t="s">
        <v>4</v>
      </c>
      <c r="E841" s="52" t="s">
        <v>137</v>
      </c>
      <c r="F841" s="98">
        <v>424.2</v>
      </c>
      <c r="G841" s="41">
        <f>SUM(F841)</f>
        <v>424.2</v>
      </c>
      <c r="H841" s="66">
        <v>411.59884</v>
      </c>
      <c r="I841" s="20">
        <v>399.63547</v>
      </c>
      <c r="J841" s="13">
        <f>SUM((G841/G842*H842/H841*100)+(I841/G841*100))/2</f>
        <v>92.51289637722391</v>
      </c>
      <c r="K841" s="28"/>
    </row>
    <row r="842" spans="1:11" ht="20.25" customHeight="1">
      <c r="A842" s="58"/>
      <c r="B842" s="110"/>
      <c r="C842" s="112"/>
      <c r="D842" s="61" t="s">
        <v>5</v>
      </c>
      <c r="E842" s="52" t="s">
        <v>140</v>
      </c>
      <c r="F842" s="30">
        <v>101</v>
      </c>
      <c r="G842" s="31">
        <f>SUM(F842)</f>
        <v>101</v>
      </c>
      <c r="H842" s="66">
        <v>89</v>
      </c>
      <c r="I842" s="10"/>
      <c r="J842" s="13">
        <f>SUM(H842/G842)*100</f>
        <v>88.11881188118812</v>
      </c>
      <c r="K842" s="28"/>
    </row>
    <row r="843" spans="1:11" ht="21.75" customHeight="1">
      <c r="A843" s="58"/>
      <c r="B843" s="111"/>
      <c r="C843" s="112"/>
      <c r="D843" s="57" t="s">
        <v>6</v>
      </c>
      <c r="E843" s="52" t="s">
        <v>181</v>
      </c>
      <c r="F843" s="30">
        <v>100</v>
      </c>
      <c r="G843" s="30">
        <v>100</v>
      </c>
      <c r="H843" s="66">
        <v>0</v>
      </c>
      <c r="I843" s="10"/>
      <c r="J843" s="13">
        <f>SUM(H843/G843)*100</f>
        <v>0</v>
      </c>
      <c r="K843" s="28"/>
    </row>
    <row r="844" spans="1:11" ht="63.75" customHeight="1">
      <c r="A844" s="119">
        <v>50</v>
      </c>
      <c r="B844" s="109" t="s">
        <v>178</v>
      </c>
      <c r="C844" s="116" t="s">
        <v>208</v>
      </c>
      <c r="D844" s="61" t="s">
        <v>5</v>
      </c>
      <c r="E844" s="27" t="s">
        <v>175</v>
      </c>
      <c r="F844" s="66">
        <v>10080</v>
      </c>
      <c r="G844" s="31">
        <f>SUM(F844)</f>
        <v>10080</v>
      </c>
      <c r="H844" s="66">
        <v>9771</v>
      </c>
      <c r="I844" s="66"/>
      <c r="J844" s="13">
        <f>SUM(H844/G844)*100</f>
        <v>96.93452380952381</v>
      </c>
      <c r="K844" s="28"/>
    </row>
    <row r="845" spans="1:11" ht="64.5" customHeight="1">
      <c r="A845" s="120"/>
      <c r="B845" s="110"/>
      <c r="C845" s="116"/>
      <c r="D845" s="83" t="s">
        <v>4</v>
      </c>
      <c r="E845" s="27" t="s">
        <v>253</v>
      </c>
      <c r="F845" s="20">
        <v>3024</v>
      </c>
      <c r="G845" s="41">
        <f>SUM(F845)</f>
        <v>3024</v>
      </c>
      <c r="H845" s="10">
        <v>2773.52</v>
      </c>
      <c r="I845" s="66">
        <v>2599.777</v>
      </c>
      <c r="J845" s="13">
        <f>SUM((G845/G844*H844/H845*100)+(I845/G845*100))/2</f>
        <v>95.83013071626665</v>
      </c>
      <c r="K845" s="28"/>
    </row>
    <row r="846" spans="1:11" ht="31.5">
      <c r="A846" s="120"/>
      <c r="B846" s="110"/>
      <c r="C846" s="116"/>
      <c r="D846" s="113" t="s">
        <v>6</v>
      </c>
      <c r="E846" s="27" t="s">
        <v>38</v>
      </c>
      <c r="F846" s="13">
        <v>100</v>
      </c>
      <c r="G846" s="8">
        <v>100</v>
      </c>
      <c r="H846" s="66">
        <v>100</v>
      </c>
      <c r="I846" s="66"/>
      <c r="J846" s="13">
        <f aca="true" t="shared" si="33" ref="J846:J859">SUM(H846/G846)*100</f>
        <v>100</v>
      </c>
      <c r="K846" s="28"/>
    </row>
    <row r="847" spans="1:11" ht="20.25" customHeight="1">
      <c r="A847" s="120"/>
      <c r="B847" s="110"/>
      <c r="C847" s="116"/>
      <c r="D847" s="115"/>
      <c r="E847" s="27" t="s">
        <v>39</v>
      </c>
      <c r="F847" s="13">
        <v>100</v>
      </c>
      <c r="G847" s="8">
        <v>100</v>
      </c>
      <c r="H847" s="66">
        <v>100</v>
      </c>
      <c r="I847" s="66"/>
      <c r="J847" s="13">
        <f t="shared" si="33"/>
        <v>100</v>
      </c>
      <c r="K847" s="28"/>
    </row>
    <row r="848" spans="1:11" ht="73.5">
      <c r="A848" s="120"/>
      <c r="B848" s="110"/>
      <c r="C848" s="116" t="s">
        <v>172</v>
      </c>
      <c r="D848" s="61" t="s">
        <v>5</v>
      </c>
      <c r="E848" s="27" t="s">
        <v>116</v>
      </c>
      <c r="F848" s="66">
        <v>8250</v>
      </c>
      <c r="G848" s="31">
        <f>SUM(F848)</f>
        <v>8250</v>
      </c>
      <c r="H848" s="66">
        <v>8256</v>
      </c>
      <c r="I848" s="66"/>
      <c r="J848" s="13">
        <f t="shared" si="33"/>
        <v>100.07272727272726</v>
      </c>
      <c r="K848" s="28"/>
    </row>
    <row r="849" spans="1:11" ht="63.75" customHeight="1">
      <c r="A849" s="120"/>
      <c r="B849" s="110"/>
      <c r="C849" s="116"/>
      <c r="D849" s="83" t="s">
        <v>4</v>
      </c>
      <c r="E849" s="27" t="s">
        <v>255</v>
      </c>
      <c r="F849" s="19">
        <v>2475</v>
      </c>
      <c r="G849" s="41">
        <f>SUM(F849)</f>
        <v>2475</v>
      </c>
      <c r="H849" s="10">
        <v>2372.762</v>
      </c>
      <c r="I849" s="66">
        <v>2127.795</v>
      </c>
      <c r="J849" s="13">
        <f>SUM((G849/G848*H848/H849*100)+(I849/G849*100))/2</f>
        <v>95.17809713615173</v>
      </c>
      <c r="K849" s="28"/>
    </row>
    <row r="850" spans="1:11" ht="31.5">
      <c r="A850" s="120"/>
      <c r="B850" s="110"/>
      <c r="C850" s="116"/>
      <c r="D850" s="113" t="s">
        <v>6</v>
      </c>
      <c r="E850" s="27" t="s">
        <v>38</v>
      </c>
      <c r="F850" s="13">
        <v>100</v>
      </c>
      <c r="G850" s="8">
        <v>100</v>
      </c>
      <c r="H850" s="66">
        <v>100</v>
      </c>
      <c r="I850" s="66"/>
      <c r="J850" s="13">
        <f t="shared" si="33"/>
        <v>100</v>
      </c>
      <c r="K850" s="28"/>
    </row>
    <row r="851" spans="1:11" ht="20.25" customHeight="1">
      <c r="A851" s="120"/>
      <c r="B851" s="110"/>
      <c r="C851" s="116"/>
      <c r="D851" s="115"/>
      <c r="E851" s="27" t="s">
        <v>39</v>
      </c>
      <c r="F851" s="13">
        <v>100</v>
      </c>
      <c r="G851" s="8">
        <v>100</v>
      </c>
      <c r="H851" s="66">
        <v>100</v>
      </c>
      <c r="I851" s="66"/>
      <c r="J851" s="13">
        <f t="shared" si="33"/>
        <v>100</v>
      </c>
      <c r="K851" s="28"/>
    </row>
    <row r="852" spans="1:11" ht="62.25" customHeight="1">
      <c r="A852" s="120"/>
      <c r="B852" s="110"/>
      <c r="C852" s="116" t="s">
        <v>209</v>
      </c>
      <c r="D852" s="61" t="s">
        <v>5</v>
      </c>
      <c r="E852" s="27" t="s">
        <v>108</v>
      </c>
      <c r="F852" s="66">
        <v>2695</v>
      </c>
      <c r="G852" s="31">
        <f>SUM(F852)</f>
        <v>2695</v>
      </c>
      <c r="H852" s="66">
        <v>2669</v>
      </c>
      <c r="I852" s="66"/>
      <c r="J852" s="13">
        <f t="shared" si="33"/>
        <v>99.03525046382188</v>
      </c>
      <c r="K852" s="28"/>
    </row>
    <row r="853" spans="1:11" ht="63.75" customHeight="1">
      <c r="A853" s="120"/>
      <c r="B853" s="110"/>
      <c r="C853" s="116"/>
      <c r="D853" s="83" t="s">
        <v>4</v>
      </c>
      <c r="E853" s="27" t="s">
        <v>107</v>
      </c>
      <c r="F853" s="19">
        <v>808.5</v>
      </c>
      <c r="G853" s="41">
        <f>SUM(F853)</f>
        <v>808.5</v>
      </c>
      <c r="H853" s="66">
        <v>761.635</v>
      </c>
      <c r="I853" s="66">
        <v>695.08</v>
      </c>
      <c r="J853" s="13">
        <f>SUM((G853/G852*H852/H853*100)+(I853/G853*100))/2</f>
        <v>95.55032476413453</v>
      </c>
      <c r="K853" s="28"/>
    </row>
    <row r="854" spans="1:11" ht="31.5">
      <c r="A854" s="120"/>
      <c r="B854" s="110"/>
      <c r="C854" s="116"/>
      <c r="D854" s="113" t="s">
        <v>6</v>
      </c>
      <c r="E854" s="27" t="s">
        <v>38</v>
      </c>
      <c r="F854" s="13">
        <v>100</v>
      </c>
      <c r="G854" s="8">
        <v>100</v>
      </c>
      <c r="H854" s="66">
        <v>100</v>
      </c>
      <c r="I854" s="66"/>
      <c r="J854" s="13">
        <f t="shared" si="33"/>
        <v>100</v>
      </c>
      <c r="K854" s="28"/>
    </row>
    <row r="855" spans="1:11" ht="21">
      <c r="A855" s="120"/>
      <c r="B855" s="110"/>
      <c r="C855" s="116"/>
      <c r="D855" s="115"/>
      <c r="E855" s="27" t="s">
        <v>39</v>
      </c>
      <c r="F855" s="13">
        <v>100</v>
      </c>
      <c r="G855" s="8">
        <v>100</v>
      </c>
      <c r="H855" s="66">
        <v>100</v>
      </c>
      <c r="I855" s="66"/>
      <c r="J855" s="13">
        <f t="shared" si="33"/>
        <v>100</v>
      </c>
      <c r="K855" s="28"/>
    </row>
    <row r="856" spans="1:11" ht="74.25" customHeight="1">
      <c r="A856" s="120"/>
      <c r="B856" s="110"/>
      <c r="C856" s="113" t="s">
        <v>171</v>
      </c>
      <c r="D856" s="61" t="s">
        <v>5</v>
      </c>
      <c r="E856" s="27" t="s">
        <v>120</v>
      </c>
      <c r="F856" s="66">
        <v>2500</v>
      </c>
      <c r="G856" s="31">
        <f>SUM(F856)</f>
        <v>2500</v>
      </c>
      <c r="H856" s="66">
        <v>3156</v>
      </c>
      <c r="I856" s="66"/>
      <c r="J856" s="13">
        <f t="shared" si="33"/>
        <v>126.24</v>
      </c>
      <c r="K856" s="28"/>
    </row>
    <row r="857" spans="1:11" ht="74.25" customHeight="1">
      <c r="A857" s="120"/>
      <c r="B857" s="110"/>
      <c r="C857" s="114"/>
      <c r="D857" s="83" t="s">
        <v>4</v>
      </c>
      <c r="E857" s="27" t="s">
        <v>252</v>
      </c>
      <c r="F857" s="19">
        <v>750</v>
      </c>
      <c r="G857" s="41">
        <f>SUM(F857)</f>
        <v>750</v>
      </c>
      <c r="H857" s="66">
        <v>745.079</v>
      </c>
      <c r="I857" s="66">
        <v>644.786</v>
      </c>
      <c r="J857" s="13">
        <f>SUM((G857/G856*H856/H857*100)+(I857/G857*100))/2</f>
        <v>106.5226200258854</v>
      </c>
      <c r="K857" s="28"/>
    </row>
    <row r="858" spans="1:11" ht="31.5">
      <c r="A858" s="120"/>
      <c r="B858" s="110"/>
      <c r="C858" s="114"/>
      <c r="D858" s="113" t="s">
        <v>6</v>
      </c>
      <c r="E858" s="27" t="s">
        <v>38</v>
      </c>
      <c r="F858" s="13">
        <v>100</v>
      </c>
      <c r="G858" s="8">
        <v>100</v>
      </c>
      <c r="H858" s="66">
        <v>100</v>
      </c>
      <c r="I858" s="66"/>
      <c r="J858" s="13">
        <f t="shared" si="33"/>
        <v>100</v>
      </c>
      <c r="K858" s="28"/>
    </row>
    <row r="859" spans="1:11" ht="21">
      <c r="A859" s="120"/>
      <c r="B859" s="110"/>
      <c r="C859" s="115"/>
      <c r="D859" s="115"/>
      <c r="E859" s="27" t="s">
        <v>39</v>
      </c>
      <c r="F859" s="13">
        <v>100</v>
      </c>
      <c r="G859" s="8">
        <v>100</v>
      </c>
      <c r="H859" s="66">
        <v>100</v>
      </c>
      <c r="I859" s="66"/>
      <c r="J859" s="13">
        <f t="shared" si="33"/>
        <v>100</v>
      </c>
      <c r="K859" s="28"/>
    </row>
    <row r="860" spans="1:11" ht="33.75" customHeight="1">
      <c r="A860" s="120"/>
      <c r="B860" s="110"/>
      <c r="C860" s="118" t="s">
        <v>184</v>
      </c>
      <c r="D860" s="65" t="s">
        <v>4</v>
      </c>
      <c r="E860" s="23" t="s">
        <v>213</v>
      </c>
      <c r="F860" s="92">
        <v>298.08836</v>
      </c>
      <c r="G860" s="41">
        <f>SUM(F860)</f>
        <v>298.08836</v>
      </c>
      <c r="H860" s="66">
        <v>198.136</v>
      </c>
      <c r="I860" s="66">
        <v>243.778</v>
      </c>
      <c r="J860" s="13">
        <f>SUM((G860/G861*H861/H860*100)+(I860/G860*100))/2</f>
        <v>108.25425741560068</v>
      </c>
      <c r="K860" s="28"/>
    </row>
    <row r="861" spans="1:11" ht="42">
      <c r="A861" s="120"/>
      <c r="B861" s="110"/>
      <c r="C861" s="118"/>
      <c r="D861" s="71" t="s">
        <v>5</v>
      </c>
      <c r="E861" s="23" t="s">
        <v>165</v>
      </c>
      <c r="F861" s="16">
        <v>134</v>
      </c>
      <c r="G861" s="31">
        <f>SUM(F861)</f>
        <v>134</v>
      </c>
      <c r="H861" s="66">
        <v>120</v>
      </c>
      <c r="I861" s="66"/>
      <c r="J861" s="13">
        <f>SUM(H861/G861)*100</f>
        <v>89.55223880597015</v>
      </c>
      <c r="K861" s="28"/>
    </row>
    <row r="862" spans="1:11" ht="31.5">
      <c r="A862" s="120"/>
      <c r="B862" s="110"/>
      <c r="C862" s="118"/>
      <c r="D862" s="113" t="s">
        <v>6</v>
      </c>
      <c r="E862" s="27" t="s">
        <v>38</v>
      </c>
      <c r="F862" s="25">
        <v>100</v>
      </c>
      <c r="G862" s="37">
        <v>100</v>
      </c>
      <c r="H862" s="66">
        <v>100</v>
      </c>
      <c r="I862" s="66"/>
      <c r="J862" s="13">
        <f>SUM(H862/G862)*100</f>
        <v>100</v>
      </c>
      <c r="K862" s="28"/>
    </row>
    <row r="863" spans="1:11" ht="21">
      <c r="A863" s="121"/>
      <c r="B863" s="111"/>
      <c r="C863" s="118"/>
      <c r="D863" s="115"/>
      <c r="E863" s="27" t="s">
        <v>39</v>
      </c>
      <c r="F863" s="25">
        <v>100</v>
      </c>
      <c r="G863" s="37">
        <v>100</v>
      </c>
      <c r="H863" s="66">
        <v>100</v>
      </c>
      <c r="I863" s="66"/>
      <c r="J863" s="13">
        <f>SUM(H863/G863)*100</f>
        <v>100</v>
      </c>
      <c r="K863" s="28"/>
    </row>
    <row r="864" spans="1:11" ht="74.25" customHeight="1">
      <c r="A864" s="133">
        <v>51</v>
      </c>
      <c r="B864" s="117" t="s">
        <v>37</v>
      </c>
      <c r="C864" s="113" t="s">
        <v>119</v>
      </c>
      <c r="D864" s="61" t="s">
        <v>5</v>
      </c>
      <c r="E864" s="27" t="s">
        <v>120</v>
      </c>
      <c r="F864" s="66">
        <v>450</v>
      </c>
      <c r="G864" s="31">
        <f>SUM(F864)</f>
        <v>450</v>
      </c>
      <c r="H864" s="66">
        <v>239</v>
      </c>
      <c r="I864" s="66"/>
      <c r="J864" s="13">
        <f aca="true" t="shared" si="34" ref="J864:J871">SUM(H864/G864)*100</f>
        <v>53.11111111111111</v>
      </c>
      <c r="K864" s="28"/>
    </row>
    <row r="865" spans="1:11" ht="75" customHeight="1">
      <c r="A865" s="133"/>
      <c r="B865" s="117"/>
      <c r="C865" s="114"/>
      <c r="D865" s="83" t="s">
        <v>4</v>
      </c>
      <c r="E865" s="27" t="s">
        <v>252</v>
      </c>
      <c r="F865" s="10">
        <v>135</v>
      </c>
      <c r="G865" s="41">
        <f>SUM(F865)</f>
        <v>135</v>
      </c>
      <c r="H865" s="66">
        <v>52.58</v>
      </c>
      <c r="I865" s="13">
        <v>52.58</v>
      </c>
      <c r="J865" s="13">
        <f>SUM((G865/G864*H864/H865*100)+(I865/G865*100))/2</f>
        <v>87.65589225589227</v>
      </c>
      <c r="K865" s="28"/>
    </row>
    <row r="866" spans="1:11" ht="31.5">
      <c r="A866" s="133"/>
      <c r="B866" s="117"/>
      <c r="C866" s="114"/>
      <c r="D866" s="113" t="s">
        <v>6</v>
      </c>
      <c r="E866" s="27" t="s">
        <v>38</v>
      </c>
      <c r="F866" s="13">
        <v>100</v>
      </c>
      <c r="G866" s="8">
        <v>100</v>
      </c>
      <c r="H866" s="66">
        <v>100</v>
      </c>
      <c r="I866" s="66"/>
      <c r="J866" s="13">
        <f t="shared" si="34"/>
        <v>100</v>
      </c>
      <c r="K866" s="28"/>
    </row>
    <row r="867" spans="1:11" ht="20.25" customHeight="1">
      <c r="A867" s="133"/>
      <c r="B867" s="117"/>
      <c r="C867" s="115"/>
      <c r="D867" s="115"/>
      <c r="E867" s="27" t="s">
        <v>39</v>
      </c>
      <c r="F867" s="13">
        <v>100</v>
      </c>
      <c r="G867" s="8">
        <v>100</v>
      </c>
      <c r="H867" s="66">
        <v>100</v>
      </c>
      <c r="I867" s="66"/>
      <c r="J867" s="13">
        <f t="shared" si="34"/>
        <v>100</v>
      </c>
      <c r="K867" s="28"/>
    </row>
    <row r="868" spans="1:11" ht="73.5">
      <c r="A868" s="133"/>
      <c r="B868" s="117"/>
      <c r="C868" s="116" t="s">
        <v>115</v>
      </c>
      <c r="D868" s="61" t="s">
        <v>5</v>
      </c>
      <c r="E868" s="27" t="s">
        <v>116</v>
      </c>
      <c r="F868" s="66">
        <v>2202</v>
      </c>
      <c r="G868" s="31">
        <f>SUM(F868)</f>
        <v>2202</v>
      </c>
      <c r="H868" s="66">
        <v>2383</v>
      </c>
      <c r="I868" s="66"/>
      <c r="J868" s="13">
        <f t="shared" si="34"/>
        <v>108.21980018165304</v>
      </c>
      <c r="K868" s="28"/>
    </row>
    <row r="869" spans="1:11" ht="63" customHeight="1">
      <c r="A869" s="133"/>
      <c r="B869" s="117"/>
      <c r="C869" s="116"/>
      <c r="D869" s="83" t="s">
        <v>4</v>
      </c>
      <c r="E869" s="27" t="s">
        <v>251</v>
      </c>
      <c r="F869" s="20">
        <v>660.6</v>
      </c>
      <c r="G869" s="41">
        <f>SUM(F869)</f>
        <v>660.6</v>
      </c>
      <c r="H869" s="66">
        <v>579.8</v>
      </c>
      <c r="I869" s="13">
        <v>579.8</v>
      </c>
      <c r="J869" s="13">
        <f>SUM((G869/G868*H868/H869*100)+(I869/G869*100))/2</f>
        <v>105.5349167246016</v>
      </c>
      <c r="K869" s="28"/>
    </row>
    <row r="870" spans="1:11" ht="33.75" customHeight="1">
      <c r="A870" s="133"/>
      <c r="B870" s="117"/>
      <c r="C870" s="116"/>
      <c r="D870" s="113" t="s">
        <v>6</v>
      </c>
      <c r="E870" s="27" t="s">
        <v>38</v>
      </c>
      <c r="F870" s="13">
        <v>100</v>
      </c>
      <c r="G870" s="8">
        <v>100</v>
      </c>
      <c r="H870" s="66">
        <v>100</v>
      </c>
      <c r="I870" s="66"/>
      <c r="J870" s="13">
        <f t="shared" si="34"/>
        <v>100</v>
      </c>
      <c r="K870" s="28"/>
    </row>
    <row r="871" spans="1:11" ht="21">
      <c r="A871" s="133"/>
      <c r="B871" s="117"/>
      <c r="C871" s="116"/>
      <c r="D871" s="115"/>
      <c r="E871" s="27" t="s">
        <v>39</v>
      </c>
      <c r="F871" s="13">
        <v>100</v>
      </c>
      <c r="G871" s="8">
        <v>100</v>
      </c>
      <c r="H871" s="66">
        <v>100</v>
      </c>
      <c r="I871" s="66"/>
      <c r="J871" s="13">
        <f t="shared" si="34"/>
        <v>100</v>
      </c>
      <c r="K871" s="28"/>
    </row>
    <row r="872" spans="1:11" ht="31.5">
      <c r="A872" s="133"/>
      <c r="B872" s="117"/>
      <c r="C872" s="118" t="s">
        <v>184</v>
      </c>
      <c r="D872" s="65" t="s">
        <v>4</v>
      </c>
      <c r="E872" s="23" t="s">
        <v>166</v>
      </c>
      <c r="F872" s="92">
        <v>11.1227</v>
      </c>
      <c r="G872" s="41">
        <f>SUM(F872)</f>
        <v>11.1227</v>
      </c>
      <c r="H872" s="42">
        <v>11.1</v>
      </c>
      <c r="I872" s="42">
        <v>11.1</v>
      </c>
      <c r="J872" s="13">
        <f>SUM((G872/G873*H873/H872*100)+(I872/G872*100))/2</f>
        <v>100.00020868369427</v>
      </c>
      <c r="K872" s="28"/>
    </row>
    <row r="873" spans="1:11" ht="42">
      <c r="A873" s="133"/>
      <c r="B873" s="117"/>
      <c r="C873" s="118"/>
      <c r="D873" s="71" t="s">
        <v>5</v>
      </c>
      <c r="E873" s="23" t="s">
        <v>165</v>
      </c>
      <c r="F873" s="16">
        <v>5</v>
      </c>
      <c r="G873" s="31">
        <f>SUM(F873)</f>
        <v>5</v>
      </c>
      <c r="H873" s="66">
        <v>5</v>
      </c>
      <c r="I873" s="66"/>
      <c r="J873" s="13">
        <f>SUM(H873/G873)*100</f>
        <v>100</v>
      </c>
      <c r="K873" s="28"/>
    </row>
    <row r="874" spans="1:11" ht="31.5">
      <c r="A874" s="133"/>
      <c r="B874" s="117"/>
      <c r="C874" s="118"/>
      <c r="D874" s="113" t="s">
        <v>6</v>
      </c>
      <c r="E874" s="27" t="s">
        <v>38</v>
      </c>
      <c r="F874" s="25">
        <v>100</v>
      </c>
      <c r="G874" s="37">
        <v>100</v>
      </c>
      <c r="H874" s="66">
        <v>0</v>
      </c>
      <c r="I874" s="66"/>
      <c r="J874" s="13">
        <f>SUM(H874/G874)*100</f>
        <v>0</v>
      </c>
      <c r="K874" s="28"/>
    </row>
    <row r="875" spans="1:11" ht="21">
      <c r="A875" s="133"/>
      <c r="B875" s="117"/>
      <c r="C875" s="118"/>
      <c r="D875" s="115"/>
      <c r="E875" s="27" t="s">
        <v>39</v>
      </c>
      <c r="F875" s="25">
        <v>100</v>
      </c>
      <c r="G875" s="8">
        <v>100</v>
      </c>
      <c r="H875" s="66">
        <v>0</v>
      </c>
      <c r="I875" s="66"/>
      <c r="J875" s="13">
        <f>SUM(H875/G875)*100</f>
        <v>0</v>
      </c>
      <c r="K875" s="28"/>
    </row>
    <row r="876" spans="5:10" ht="12.75">
      <c r="E876" s="6"/>
      <c r="F876" s="15"/>
      <c r="G876" s="15"/>
      <c r="H876" s="6"/>
      <c r="I876" s="6"/>
      <c r="J876" s="15"/>
    </row>
    <row r="877" spans="5:10" ht="12.75">
      <c r="E877" s="6"/>
      <c r="F877" s="15"/>
      <c r="G877" s="15"/>
      <c r="H877" s="6"/>
      <c r="I877" s="6"/>
      <c r="J877" s="7"/>
    </row>
    <row r="878" spans="5:10" ht="12.75">
      <c r="E878" s="6"/>
      <c r="F878" s="15"/>
      <c r="G878" s="15"/>
      <c r="H878" s="6"/>
      <c r="I878" s="6"/>
      <c r="J878" s="7"/>
    </row>
    <row r="879" spans="5:10" ht="12.75">
      <c r="E879" s="6"/>
      <c r="F879" s="15"/>
      <c r="G879" s="15"/>
      <c r="H879" s="6"/>
      <c r="I879" s="6"/>
      <c r="J879" s="7"/>
    </row>
    <row r="880" spans="5:10" ht="12.75">
      <c r="E880" s="6"/>
      <c r="F880" s="15"/>
      <c r="G880" s="15"/>
      <c r="H880" s="6"/>
      <c r="I880" s="6"/>
      <c r="J880" s="7"/>
    </row>
    <row r="881" spans="5:10" ht="12.75">
      <c r="E881" s="6"/>
      <c r="F881" s="15"/>
      <c r="G881" s="15"/>
      <c r="H881" s="6"/>
      <c r="I881" s="6"/>
      <c r="J881" s="7"/>
    </row>
    <row r="882" spans="5:10" ht="12.75">
      <c r="E882" s="6"/>
      <c r="F882" s="6"/>
      <c r="G882" s="6"/>
      <c r="H882" s="6"/>
      <c r="I882" s="6"/>
      <c r="J882" s="7"/>
    </row>
    <row r="883" spans="5:10" ht="12.75">
      <c r="E883" s="6"/>
      <c r="F883" s="6"/>
      <c r="G883" s="6"/>
      <c r="H883" s="6"/>
      <c r="I883" s="6"/>
      <c r="J883" s="7"/>
    </row>
    <row r="884" spans="5:10" ht="12.75">
      <c r="E884" s="6"/>
      <c r="F884" s="6"/>
      <c r="G884" s="6"/>
      <c r="H884" s="6"/>
      <c r="I884" s="6"/>
      <c r="J884" s="7"/>
    </row>
    <row r="885" spans="5:10" ht="12.75">
      <c r="E885" s="6"/>
      <c r="F885" s="6"/>
      <c r="G885" s="6"/>
      <c r="H885" s="6"/>
      <c r="I885" s="6"/>
      <c r="J885" s="7"/>
    </row>
    <row r="886" spans="5:10" ht="12.75">
      <c r="E886" s="6"/>
      <c r="F886" s="6"/>
      <c r="G886" s="6"/>
      <c r="H886" s="6"/>
      <c r="I886" s="6"/>
      <c r="J886" s="7"/>
    </row>
    <row r="887" spans="5:10" ht="12.75">
      <c r="E887" s="6"/>
      <c r="F887" s="6"/>
      <c r="G887" s="6"/>
      <c r="H887" s="6"/>
      <c r="I887" s="6"/>
      <c r="J887" s="7"/>
    </row>
    <row r="888" spans="5:10" ht="12.75">
      <c r="E888" s="6"/>
      <c r="F888" s="6"/>
      <c r="G888" s="6"/>
      <c r="H888" s="6"/>
      <c r="I888" s="6"/>
      <c r="J888" s="7"/>
    </row>
    <row r="889" spans="5:10" ht="12.75">
      <c r="E889" s="6"/>
      <c r="F889" s="6"/>
      <c r="G889" s="6"/>
      <c r="H889" s="6"/>
      <c r="I889" s="6"/>
      <c r="J889" s="7"/>
    </row>
    <row r="890" spans="5:10" ht="12.75">
      <c r="E890" s="6"/>
      <c r="F890" s="6"/>
      <c r="G890" s="6"/>
      <c r="H890" s="6"/>
      <c r="I890" s="6"/>
      <c r="J890" s="7"/>
    </row>
    <row r="891" spans="5:10" ht="12.75">
      <c r="E891" s="6"/>
      <c r="F891" s="6"/>
      <c r="G891" s="6"/>
      <c r="H891" s="6"/>
      <c r="I891" s="6"/>
      <c r="J891" s="7"/>
    </row>
    <row r="892" spans="5:10" ht="12.75">
      <c r="E892" s="6"/>
      <c r="F892" s="6"/>
      <c r="G892" s="6"/>
      <c r="H892" s="6"/>
      <c r="I892" s="6"/>
      <c r="J892" s="7"/>
    </row>
    <row r="893" spans="5:10" ht="12.75">
      <c r="E893" s="6"/>
      <c r="F893" s="6"/>
      <c r="G893" s="6"/>
      <c r="H893" s="6"/>
      <c r="I893" s="6"/>
      <c r="J893" s="7"/>
    </row>
    <row r="894" spans="5:10" ht="12.75">
      <c r="E894" s="6"/>
      <c r="F894" s="6"/>
      <c r="G894" s="6"/>
      <c r="H894" s="6"/>
      <c r="I894" s="6"/>
      <c r="J894" s="7"/>
    </row>
    <row r="895" spans="5:10" ht="12.75">
      <c r="E895" s="6"/>
      <c r="F895" s="6"/>
      <c r="G895" s="6"/>
      <c r="H895" s="6"/>
      <c r="I895" s="6"/>
      <c r="J895" s="7"/>
    </row>
    <row r="896" spans="5:10" ht="12.75">
      <c r="E896" s="6"/>
      <c r="F896" s="6"/>
      <c r="G896" s="6"/>
      <c r="H896" s="6"/>
      <c r="I896" s="6"/>
      <c r="J896" s="7"/>
    </row>
    <row r="897" spans="5:10" ht="12.75">
      <c r="E897" s="6"/>
      <c r="F897" s="6"/>
      <c r="G897" s="6"/>
      <c r="H897" s="6"/>
      <c r="I897" s="6"/>
      <c r="J897" s="7"/>
    </row>
    <row r="898" spans="5:10" ht="12.75">
      <c r="E898" s="6"/>
      <c r="F898" s="6"/>
      <c r="G898" s="6"/>
      <c r="H898" s="6"/>
      <c r="I898" s="6"/>
      <c r="J898" s="7"/>
    </row>
    <row r="899" spans="5:10" ht="12.75">
      <c r="E899" s="6"/>
      <c r="F899" s="6"/>
      <c r="G899" s="6"/>
      <c r="H899" s="6"/>
      <c r="I899" s="6"/>
      <c r="J899" s="7"/>
    </row>
    <row r="900" spans="5:10" ht="12.75">
      <c r="E900" s="6"/>
      <c r="F900" s="6"/>
      <c r="G900" s="6"/>
      <c r="H900" s="6"/>
      <c r="I900" s="6"/>
      <c r="J900" s="7"/>
    </row>
    <row r="901" spans="5:10" ht="12.75">
      <c r="E901" s="6"/>
      <c r="F901" s="6"/>
      <c r="G901" s="6"/>
      <c r="H901" s="6"/>
      <c r="I901" s="6"/>
      <c r="J901" s="7"/>
    </row>
    <row r="902" spans="5:10" ht="12.75">
      <c r="E902" s="6"/>
      <c r="F902" s="6"/>
      <c r="G902" s="6"/>
      <c r="H902" s="6"/>
      <c r="I902" s="6"/>
      <c r="J902" s="7"/>
    </row>
    <row r="903" spans="5:10" ht="12.75">
      <c r="E903" s="6"/>
      <c r="F903" s="6"/>
      <c r="G903" s="6"/>
      <c r="H903" s="6"/>
      <c r="I903" s="6"/>
      <c r="J903" s="7"/>
    </row>
    <row r="904" spans="5:10" ht="12.75">
      <c r="E904" s="6"/>
      <c r="F904" s="6"/>
      <c r="G904" s="6"/>
      <c r="H904" s="6"/>
      <c r="I904" s="6"/>
      <c r="J904" s="7"/>
    </row>
    <row r="905" spans="5:10" ht="12.75">
      <c r="E905" s="6"/>
      <c r="F905" s="6"/>
      <c r="G905" s="6"/>
      <c r="H905" s="6"/>
      <c r="I905" s="6"/>
      <c r="J905" s="7"/>
    </row>
    <row r="906" spans="5:10" ht="12.75">
      <c r="E906" s="6"/>
      <c r="F906" s="6"/>
      <c r="G906" s="6"/>
      <c r="H906" s="6"/>
      <c r="I906" s="6"/>
      <c r="J906" s="7"/>
    </row>
    <row r="907" spans="5:10" ht="12.75">
      <c r="E907" s="6"/>
      <c r="F907" s="6"/>
      <c r="G907" s="6"/>
      <c r="H907" s="6"/>
      <c r="I907" s="6"/>
      <c r="J907" s="7"/>
    </row>
    <row r="908" spans="5:10" ht="12.75">
      <c r="E908" s="6"/>
      <c r="F908" s="6"/>
      <c r="G908" s="6"/>
      <c r="H908" s="6"/>
      <c r="I908" s="6"/>
      <c r="J908" s="7"/>
    </row>
    <row r="909" spans="5:10" ht="12.75">
      <c r="E909" s="6"/>
      <c r="F909" s="6"/>
      <c r="G909" s="6"/>
      <c r="H909" s="6"/>
      <c r="I909" s="6"/>
      <c r="J909" s="7"/>
    </row>
    <row r="910" spans="5:10" ht="12.75">
      <c r="E910" s="6"/>
      <c r="F910" s="6"/>
      <c r="G910" s="6"/>
      <c r="H910" s="6"/>
      <c r="I910" s="6"/>
      <c r="J910" s="7"/>
    </row>
    <row r="911" spans="5:10" ht="12.75">
      <c r="E911" s="6"/>
      <c r="F911" s="6"/>
      <c r="G911" s="6"/>
      <c r="H911" s="6"/>
      <c r="I911" s="6"/>
      <c r="J911" s="7"/>
    </row>
    <row r="912" spans="5:10" ht="12.75">
      <c r="E912" s="6"/>
      <c r="F912" s="6"/>
      <c r="G912" s="6"/>
      <c r="H912" s="6"/>
      <c r="I912" s="6"/>
      <c r="J912" s="7"/>
    </row>
    <row r="913" spans="5:10" ht="12.75">
      <c r="E913" s="6"/>
      <c r="F913" s="6"/>
      <c r="G913" s="6"/>
      <c r="H913" s="6"/>
      <c r="I913" s="6"/>
      <c r="J913" s="7"/>
    </row>
    <row r="914" spans="5:10" ht="12.75">
      <c r="E914" s="6"/>
      <c r="F914" s="6"/>
      <c r="G914" s="6"/>
      <c r="H914" s="6"/>
      <c r="I914" s="6"/>
      <c r="J914" s="7"/>
    </row>
    <row r="915" spans="5:10" ht="12.75">
      <c r="E915" s="6"/>
      <c r="F915" s="6"/>
      <c r="G915" s="6"/>
      <c r="H915" s="6"/>
      <c r="I915" s="6"/>
      <c r="J915" s="7"/>
    </row>
    <row r="916" spans="5:10" ht="12.75">
      <c r="E916" s="6"/>
      <c r="F916" s="6"/>
      <c r="G916" s="6"/>
      <c r="H916" s="6"/>
      <c r="I916" s="6"/>
      <c r="J916" s="7"/>
    </row>
    <row r="917" spans="5:10" ht="12.75">
      <c r="E917" s="6"/>
      <c r="F917" s="6"/>
      <c r="G917" s="6"/>
      <c r="H917" s="6"/>
      <c r="I917" s="6"/>
      <c r="J917" s="7"/>
    </row>
    <row r="918" spans="5:10" ht="12.75">
      <c r="E918" s="6"/>
      <c r="F918" s="6"/>
      <c r="G918" s="6"/>
      <c r="H918" s="6"/>
      <c r="I918" s="6"/>
      <c r="J918" s="7"/>
    </row>
    <row r="919" spans="5:10" ht="12.75">
      <c r="E919" s="6"/>
      <c r="F919" s="6"/>
      <c r="G919" s="6"/>
      <c r="H919" s="6"/>
      <c r="I919" s="6"/>
      <c r="J919" s="7"/>
    </row>
    <row r="920" spans="5:10" ht="12.75">
      <c r="E920" s="6"/>
      <c r="F920" s="6"/>
      <c r="G920" s="6"/>
      <c r="H920" s="6"/>
      <c r="I920" s="6"/>
      <c r="J920" s="7"/>
    </row>
    <row r="921" spans="5:10" ht="12.75">
      <c r="E921" s="6"/>
      <c r="F921" s="6"/>
      <c r="G921" s="6"/>
      <c r="H921" s="6"/>
      <c r="I921" s="6"/>
      <c r="J921" s="7"/>
    </row>
    <row r="922" spans="5:10" ht="12.75">
      <c r="E922" s="6"/>
      <c r="F922" s="6"/>
      <c r="G922" s="6"/>
      <c r="H922" s="6"/>
      <c r="I922" s="6"/>
      <c r="J922" s="7"/>
    </row>
    <row r="923" spans="5:10" ht="12.75">
      <c r="E923" s="6"/>
      <c r="F923" s="6"/>
      <c r="G923" s="6"/>
      <c r="H923" s="6"/>
      <c r="I923" s="6"/>
      <c r="J923" s="7"/>
    </row>
    <row r="924" spans="5:10" ht="12.75">
      <c r="E924" s="6"/>
      <c r="F924" s="6"/>
      <c r="G924" s="6"/>
      <c r="H924" s="6"/>
      <c r="I924" s="6"/>
      <c r="J924" s="7"/>
    </row>
    <row r="925" spans="5:10" ht="12.75">
      <c r="E925" s="6"/>
      <c r="F925" s="6"/>
      <c r="G925" s="6"/>
      <c r="H925" s="6"/>
      <c r="I925" s="6"/>
      <c r="J925" s="7"/>
    </row>
    <row r="926" spans="5:10" ht="12.75">
      <c r="E926" s="6"/>
      <c r="F926" s="6"/>
      <c r="G926" s="6"/>
      <c r="H926" s="6"/>
      <c r="I926" s="6"/>
      <c r="J926" s="7"/>
    </row>
    <row r="927" spans="5:10" ht="12.75">
      <c r="E927" s="6"/>
      <c r="F927" s="6"/>
      <c r="G927" s="6"/>
      <c r="H927" s="6"/>
      <c r="I927" s="6"/>
      <c r="J927" s="7"/>
    </row>
    <row r="928" spans="5:10" ht="12.75">
      <c r="E928" s="6"/>
      <c r="F928" s="6"/>
      <c r="G928" s="6"/>
      <c r="H928" s="6"/>
      <c r="I928" s="6"/>
      <c r="J928" s="7"/>
    </row>
    <row r="929" spans="5:10" ht="12.75">
      <c r="E929" s="6"/>
      <c r="F929" s="6"/>
      <c r="G929" s="6"/>
      <c r="H929" s="6"/>
      <c r="I929" s="6"/>
      <c r="J929" s="7"/>
    </row>
    <row r="930" spans="5:10" ht="12.75">
      <c r="E930" s="6"/>
      <c r="F930" s="6"/>
      <c r="G930" s="6"/>
      <c r="H930" s="6"/>
      <c r="I930" s="6"/>
      <c r="J930" s="7"/>
    </row>
    <row r="931" spans="5:10" ht="12.75">
      <c r="E931" s="6"/>
      <c r="F931" s="6"/>
      <c r="G931" s="6"/>
      <c r="H931" s="6"/>
      <c r="I931" s="6"/>
      <c r="J931" s="7"/>
    </row>
    <row r="932" spans="5:10" ht="12.75">
      <c r="E932" s="6"/>
      <c r="F932" s="6"/>
      <c r="G932" s="6"/>
      <c r="H932" s="6"/>
      <c r="I932" s="6"/>
      <c r="J932" s="7"/>
    </row>
    <row r="933" spans="5:10" ht="12.75">
      <c r="E933" s="6"/>
      <c r="F933" s="6"/>
      <c r="G933" s="6"/>
      <c r="H933" s="6"/>
      <c r="I933" s="6"/>
      <c r="J933" s="7"/>
    </row>
    <row r="934" spans="5:10" ht="12.75">
      <c r="E934" s="6"/>
      <c r="F934" s="6"/>
      <c r="G934" s="6"/>
      <c r="H934" s="6"/>
      <c r="I934" s="6"/>
      <c r="J934" s="7"/>
    </row>
    <row r="935" spans="5:10" ht="12.75">
      <c r="E935" s="6"/>
      <c r="F935" s="6"/>
      <c r="G935" s="6"/>
      <c r="H935" s="6"/>
      <c r="I935" s="6"/>
      <c r="J935" s="7"/>
    </row>
    <row r="936" spans="5:10" ht="12.75">
      <c r="E936" s="6"/>
      <c r="F936" s="6"/>
      <c r="G936" s="6"/>
      <c r="H936" s="6"/>
      <c r="I936" s="6"/>
      <c r="J936" s="7"/>
    </row>
    <row r="937" spans="5:10" ht="12.75">
      <c r="E937" s="6"/>
      <c r="F937" s="6"/>
      <c r="G937" s="6"/>
      <c r="H937" s="6"/>
      <c r="I937" s="6"/>
      <c r="J937" s="7"/>
    </row>
    <row r="938" spans="5:10" ht="12.75">
      <c r="E938" s="6"/>
      <c r="F938" s="6"/>
      <c r="G938" s="6"/>
      <c r="H938" s="6"/>
      <c r="I938" s="6"/>
      <c r="J938" s="7"/>
    </row>
    <row r="939" spans="5:10" ht="12.75">
      <c r="E939" s="6"/>
      <c r="F939" s="6"/>
      <c r="G939" s="6"/>
      <c r="H939" s="6"/>
      <c r="I939" s="6"/>
      <c r="J939" s="7"/>
    </row>
    <row r="940" spans="5:10" ht="12.75">
      <c r="E940" s="6"/>
      <c r="F940" s="6"/>
      <c r="G940" s="6"/>
      <c r="H940" s="6"/>
      <c r="I940" s="6"/>
      <c r="J940" s="7"/>
    </row>
    <row r="941" spans="5:10" ht="12.75">
      <c r="E941" s="6"/>
      <c r="F941" s="6"/>
      <c r="G941" s="6"/>
      <c r="H941" s="6"/>
      <c r="I941" s="6"/>
      <c r="J941" s="7"/>
    </row>
    <row r="942" spans="5:10" ht="12.75">
      <c r="E942" s="6"/>
      <c r="F942" s="6"/>
      <c r="G942" s="6"/>
      <c r="H942" s="6"/>
      <c r="I942" s="6"/>
      <c r="J942" s="7"/>
    </row>
    <row r="943" spans="5:10" ht="12.75">
      <c r="E943" s="6"/>
      <c r="F943" s="6"/>
      <c r="G943" s="6"/>
      <c r="H943" s="6"/>
      <c r="I943" s="6"/>
      <c r="J943" s="7"/>
    </row>
    <row r="944" spans="5:10" ht="12.75">
      <c r="E944" s="6"/>
      <c r="F944" s="6"/>
      <c r="G944" s="6"/>
      <c r="H944" s="6"/>
      <c r="I944" s="6"/>
      <c r="J944" s="7"/>
    </row>
    <row r="945" spans="5:10" ht="12.75">
      <c r="E945" s="6"/>
      <c r="F945" s="6"/>
      <c r="G945" s="6"/>
      <c r="H945" s="6"/>
      <c r="I945" s="6"/>
      <c r="J945" s="7"/>
    </row>
    <row r="946" spans="5:10" ht="12.75">
      <c r="E946" s="6"/>
      <c r="F946" s="6"/>
      <c r="G946" s="6"/>
      <c r="H946" s="6"/>
      <c r="I946" s="6"/>
      <c r="J946" s="7"/>
    </row>
    <row r="947" spans="5:10" ht="12.75">
      <c r="E947" s="6"/>
      <c r="F947" s="6"/>
      <c r="G947" s="6"/>
      <c r="H947" s="6"/>
      <c r="I947" s="6"/>
      <c r="J947" s="7"/>
    </row>
    <row r="948" spans="5:10" ht="12.75">
      <c r="E948" s="6"/>
      <c r="F948" s="6"/>
      <c r="G948" s="6"/>
      <c r="H948" s="6"/>
      <c r="I948" s="6"/>
      <c r="J948" s="7"/>
    </row>
    <row r="949" spans="5:10" ht="12.75">
      <c r="E949" s="6"/>
      <c r="F949" s="6"/>
      <c r="G949" s="6"/>
      <c r="H949" s="6"/>
      <c r="I949" s="6"/>
      <c r="J949" s="7"/>
    </row>
    <row r="950" spans="5:10" ht="12.75">
      <c r="E950" s="6"/>
      <c r="F950" s="6"/>
      <c r="G950" s="6"/>
      <c r="H950" s="6"/>
      <c r="I950" s="6"/>
      <c r="J950" s="7"/>
    </row>
    <row r="951" spans="5:10" ht="12.75">
      <c r="E951" s="6"/>
      <c r="F951" s="6"/>
      <c r="G951" s="6"/>
      <c r="H951" s="6"/>
      <c r="I951" s="6"/>
      <c r="J951" s="7"/>
    </row>
    <row r="952" spans="5:10" ht="12.75">
      <c r="E952" s="6"/>
      <c r="F952" s="6"/>
      <c r="G952" s="6"/>
      <c r="H952" s="6"/>
      <c r="I952" s="6"/>
      <c r="J952" s="7"/>
    </row>
    <row r="953" spans="5:10" ht="12.75">
      <c r="E953" s="6"/>
      <c r="F953" s="6"/>
      <c r="G953" s="6"/>
      <c r="H953" s="6"/>
      <c r="I953" s="6"/>
      <c r="J953" s="7"/>
    </row>
    <row r="954" spans="5:10" ht="12.75">
      <c r="E954" s="6"/>
      <c r="F954" s="6"/>
      <c r="G954" s="6"/>
      <c r="H954" s="6"/>
      <c r="I954" s="6"/>
      <c r="J954" s="7"/>
    </row>
    <row r="955" spans="5:10" ht="12.75">
      <c r="E955" s="6"/>
      <c r="F955" s="6"/>
      <c r="G955" s="6"/>
      <c r="H955" s="6"/>
      <c r="I955" s="6"/>
      <c r="J955" s="7"/>
    </row>
    <row r="956" spans="5:10" ht="12.75">
      <c r="E956" s="6"/>
      <c r="F956" s="6"/>
      <c r="G956" s="6"/>
      <c r="H956" s="6"/>
      <c r="I956" s="6"/>
      <c r="J956" s="7"/>
    </row>
    <row r="957" spans="5:10" ht="12.75">
      <c r="E957" s="6"/>
      <c r="F957" s="6"/>
      <c r="G957" s="6"/>
      <c r="H957" s="6"/>
      <c r="I957" s="6"/>
      <c r="J957" s="7"/>
    </row>
    <row r="958" spans="5:10" ht="12.75">
      <c r="E958" s="6"/>
      <c r="F958" s="6"/>
      <c r="G958" s="6"/>
      <c r="H958" s="6"/>
      <c r="I958" s="6"/>
      <c r="J958" s="7"/>
    </row>
    <row r="959" spans="5:10" ht="12.75">
      <c r="E959" s="6"/>
      <c r="F959" s="6"/>
      <c r="G959" s="6"/>
      <c r="H959" s="6"/>
      <c r="I959" s="6"/>
      <c r="J959" s="7"/>
    </row>
    <row r="960" spans="5:10" ht="12.75">
      <c r="E960" s="6"/>
      <c r="F960" s="6"/>
      <c r="G960" s="6"/>
      <c r="H960" s="6"/>
      <c r="I960" s="6"/>
      <c r="J960" s="7"/>
    </row>
    <row r="961" spans="5:10" ht="12.75">
      <c r="E961" s="6"/>
      <c r="F961" s="6"/>
      <c r="G961" s="6"/>
      <c r="H961" s="6"/>
      <c r="I961" s="6"/>
      <c r="J961" s="7"/>
    </row>
    <row r="962" spans="5:10" ht="12.75">
      <c r="E962" s="6"/>
      <c r="F962" s="6"/>
      <c r="G962" s="6"/>
      <c r="H962" s="6"/>
      <c r="I962" s="6"/>
      <c r="J962" s="7"/>
    </row>
    <row r="963" spans="5:10" ht="12.75">
      <c r="E963" s="6"/>
      <c r="F963" s="6"/>
      <c r="G963" s="6"/>
      <c r="H963" s="6"/>
      <c r="I963" s="6"/>
      <c r="J963" s="7"/>
    </row>
    <row r="964" spans="5:10" ht="12.75">
      <c r="E964" s="6"/>
      <c r="F964" s="6"/>
      <c r="G964" s="6"/>
      <c r="H964" s="6"/>
      <c r="I964" s="6"/>
      <c r="J964" s="7"/>
    </row>
    <row r="965" spans="5:10" ht="12.75">
      <c r="E965" s="6"/>
      <c r="F965" s="6"/>
      <c r="G965" s="6"/>
      <c r="H965" s="6"/>
      <c r="I965" s="6"/>
      <c r="J965" s="7"/>
    </row>
    <row r="966" spans="5:10" ht="12.75">
      <c r="E966" s="6"/>
      <c r="F966" s="6"/>
      <c r="G966" s="6"/>
      <c r="H966" s="6"/>
      <c r="I966" s="6"/>
      <c r="J966" s="7"/>
    </row>
    <row r="967" spans="5:10" ht="12.75">
      <c r="E967" s="6"/>
      <c r="F967" s="6"/>
      <c r="G967" s="6"/>
      <c r="H967" s="6"/>
      <c r="I967" s="6"/>
      <c r="J967" s="7"/>
    </row>
    <row r="968" spans="5:10" ht="12.75">
      <c r="E968" s="6"/>
      <c r="F968" s="6"/>
      <c r="G968" s="6"/>
      <c r="H968" s="6"/>
      <c r="I968" s="6"/>
      <c r="J968" s="7"/>
    </row>
    <row r="969" spans="5:10" ht="12.75">
      <c r="E969" s="6"/>
      <c r="F969" s="6"/>
      <c r="G969" s="6"/>
      <c r="H969" s="6"/>
      <c r="I969" s="6"/>
      <c r="J969" s="7"/>
    </row>
    <row r="970" spans="5:10" ht="12.75">
      <c r="E970" s="6"/>
      <c r="F970" s="6"/>
      <c r="G970" s="6"/>
      <c r="H970" s="6"/>
      <c r="I970" s="6"/>
      <c r="J970" s="7"/>
    </row>
    <row r="971" spans="5:10" ht="12.75">
      <c r="E971" s="6"/>
      <c r="F971" s="6"/>
      <c r="G971" s="6"/>
      <c r="H971" s="6"/>
      <c r="I971" s="6"/>
      <c r="J971" s="7"/>
    </row>
    <row r="972" spans="5:10" ht="12.75">
      <c r="E972" s="6"/>
      <c r="F972" s="6"/>
      <c r="G972" s="6"/>
      <c r="H972" s="6"/>
      <c r="I972" s="6"/>
      <c r="J972" s="7"/>
    </row>
    <row r="973" spans="5:10" ht="12.75">
      <c r="E973" s="6"/>
      <c r="F973" s="6"/>
      <c r="G973" s="6"/>
      <c r="H973" s="6"/>
      <c r="I973" s="6"/>
      <c r="J973" s="7"/>
    </row>
    <row r="974" spans="5:10" ht="12.75">
      <c r="E974" s="6"/>
      <c r="F974" s="6"/>
      <c r="G974" s="6"/>
      <c r="H974" s="6"/>
      <c r="I974" s="6"/>
      <c r="J974" s="7"/>
    </row>
    <row r="975" spans="5:10" ht="12.75">
      <c r="E975" s="6"/>
      <c r="F975" s="6"/>
      <c r="G975" s="6"/>
      <c r="H975" s="6"/>
      <c r="I975" s="6"/>
      <c r="J975" s="7"/>
    </row>
    <row r="976" spans="5:10" ht="12.75">
      <c r="E976" s="6"/>
      <c r="F976" s="6"/>
      <c r="G976" s="6"/>
      <c r="H976" s="6"/>
      <c r="I976" s="6"/>
      <c r="J976" s="7"/>
    </row>
    <row r="977" spans="5:10" ht="12.75">
      <c r="E977" s="6"/>
      <c r="F977" s="6"/>
      <c r="G977" s="6"/>
      <c r="H977" s="6"/>
      <c r="I977" s="6"/>
      <c r="J977" s="7"/>
    </row>
    <row r="978" spans="5:10" ht="12.75">
      <c r="E978" s="6"/>
      <c r="F978" s="6"/>
      <c r="G978" s="6"/>
      <c r="H978" s="6"/>
      <c r="I978" s="6"/>
      <c r="J978" s="7"/>
    </row>
    <row r="979" spans="5:10" ht="12.75">
      <c r="E979" s="6"/>
      <c r="F979" s="6"/>
      <c r="G979" s="6"/>
      <c r="H979" s="6"/>
      <c r="I979" s="6"/>
      <c r="J979" s="7"/>
    </row>
    <row r="980" spans="5:10" ht="12.75">
      <c r="E980" s="6"/>
      <c r="F980" s="6"/>
      <c r="G980" s="6"/>
      <c r="H980" s="6"/>
      <c r="I980" s="6"/>
      <c r="J980" s="7"/>
    </row>
    <row r="981" spans="5:10" ht="12.75">
      <c r="E981" s="6"/>
      <c r="F981" s="6"/>
      <c r="G981" s="6"/>
      <c r="H981" s="6"/>
      <c r="I981" s="6"/>
      <c r="J981" s="7"/>
    </row>
    <row r="982" spans="5:10" ht="12.75">
      <c r="E982" s="6"/>
      <c r="F982" s="6"/>
      <c r="G982" s="6"/>
      <c r="H982" s="6"/>
      <c r="I982" s="6"/>
      <c r="J982" s="7"/>
    </row>
    <row r="983" spans="5:10" ht="12.75">
      <c r="E983" s="6"/>
      <c r="F983" s="6"/>
      <c r="G983" s="6"/>
      <c r="H983" s="6"/>
      <c r="I983" s="6"/>
      <c r="J983" s="7"/>
    </row>
    <row r="984" spans="5:10" ht="12.75">
      <c r="E984" s="6"/>
      <c r="F984" s="6"/>
      <c r="G984" s="6"/>
      <c r="H984" s="6"/>
      <c r="I984" s="6"/>
      <c r="J984" s="7"/>
    </row>
    <row r="985" spans="5:10" ht="12.75">
      <c r="E985" s="6"/>
      <c r="F985" s="6"/>
      <c r="G985" s="6"/>
      <c r="H985" s="6"/>
      <c r="I985" s="6"/>
      <c r="J985" s="7"/>
    </row>
    <row r="986" spans="5:10" ht="12.75">
      <c r="E986" s="6"/>
      <c r="F986" s="6"/>
      <c r="G986" s="6"/>
      <c r="H986" s="6"/>
      <c r="I986" s="6"/>
      <c r="J986" s="7"/>
    </row>
    <row r="987" spans="5:10" ht="12.75">
      <c r="E987" s="6"/>
      <c r="F987" s="6"/>
      <c r="G987" s="6"/>
      <c r="H987" s="6"/>
      <c r="I987" s="6"/>
      <c r="J987" s="7"/>
    </row>
    <row r="988" spans="5:10" ht="12.75">
      <c r="E988" s="6"/>
      <c r="F988" s="6"/>
      <c r="G988" s="6"/>
      <c r="H988" s="6"/>
      <c r="I988" s="6"/>
      <c r="J988" s="7"/>
    </row>
    <row r="989" spans="5:10" ht="12.75">
      <c r="E989" s="6"/>
      <c r="F989" s="6"/>
      <c r="G989" s="6"/>
      <c r="H989" s="6"/>
      <c r="I989" s="6"/>
      <c r="J989" s="7"/>
    </row>
    <row r="990" spans="5:10" ht="12.75">
      <c r="E990" s="6"/>
      <c r="F990" s="6"/>
      <c r="G990" s="6"/>
      <c r="H990" s="6"/>
      <c r="I990" s="6"/>
      <c r="J990" s="7"/>
    </row>
    <row r="991" spans="5:10" ht="12.75">
      <c r="E991" s="6"/>
      <c r="F991" s="6"/>
      <c r="G991" s="6"/>
      <c r="H991" s="6"/>
      <c r="I991" s="6"/>
      <c r="J991" s="7"/>
    </row>
    <row r="992" spans="5:10" ht="12.75">
      <c r="E992" s="6"/>
      <c r="F992" s="6"/>
      <c r="G992" s="6"/>
      <c r="H992" s="6"/>
      <c r="I992" s="6"/>
      <c r="J992" s="7"/>
    </row>
    <row r="993" spans="5:10" ht="12.75">
      <c r="E993" s="6"/>
      <c r="F993" s="6"/>
      <c r="G993" s="6"/>
      <c r="H993" s="6"/>
      <c r="I993" s="6"/>
      <c r="J993" s="7"/>
    </row>
    <row r="994" spans="5:10" ht="12.75">
      <c r="E994" s="6"/>
      <c r="F994" s="6"/>
      <c r="G994" s="6"/>
      <c r="H994" s="6"/>
      <c r="I994" s="6"/>
      <c r="J994" s="7"/>
    </row>
    <row r="995" spans="5:10" ht="12.75">
      <c r="E995" s="6"/>
      <c r="F995" s="6"/>
      <c r="G995" s="6"/>
      <c r="H995" s="6"/>
      <c r="I995" s="6"/>
      <c r="J995" s="7"/>
    </row>
    <row r="996" spans="5:10" ht="12.75">
      <c r="E996" s="6"/>
      <c r="F996" s="6"/>
      <c r="G996" s="6"/>
      <c r="H996" s="6"/>
      <c r="I996" s="6"/>
      <c r="J996" s="7"/>
    </row>
    <row r="997" spans="5:10" ht="12.75">
      <c r="E997" s="6"/>
      <c r="F997" s="6"/>
      <c r="G997" s="6"/>
      <c r="H997" s="6"/>
      <c r="I997" s="6"/>
      <c r="J997" s="7"/>
    </row>
    <row r="998" spans="5:10" ht="12.75">
      <c r="E998" s="6"/>
      <c r="F998" s="6"/>
      <c r="G998" s="6"/>
      <c r="H998" s="6"/>
      <c r="I998" s="6"/>
      <c r="J998" s="7"/>
    </row>
    <row r="999" spans="5:10" ht="12.75">
      <c r="E999" s="6"/>
      <c r="F999" s="6"/>
      <c r="G999" s="6"/>
      <c r="H999" s="6"/>
      <c r="I999" s="6"/>
      <c r="J999" s="7"/>
    </row>
    <row r="1000" spans="5:10" ht="12.75">
      <c r="E1000" s="6"/>
      <c r="F1000" s="6"/>
      <c r="G1000" s="6"/>
      <c r="H1000" s="6"/>
      <c r="I1000" s="6"/>
      <c r="J1000" s="7"/>
    </row>
    <row r="1001" spans="5:10" ht="12.75">
      <c r="E1001" s="6"/>
      <c r="F1001" s="6"/>
      <c r="G1001" s="6"/>
      <c r="H1001" s="6"/>
      <c r="I1001" s="6"/>
      <c r="J1001" s="7"/>
    </row>
    <row r="1002" spans="5:10" ht="12.75">
      <c r="E1002" s="6"/>
      <c r="F1002" s="6"/>
      <c r="G1002" s="6"/>
      <c r="H1002" s="6"/>
      <c r="I1002" s="6"/>
      <c r="J1002" s="7"/>
    </row>
    <row r="1003" spans="5:10" ht="12.75">
      <c r="E1003" s="6"/>
      <c r="F1003" s="6"/>
      <c r="G1003" s="6"/>
      <c r="H1003" s="6"/>
      <c r="I1003" s="6"/>
      <c r="J1003" s="7"/>
    </row>
    <row r="1004" spans="5:10" ht="12.75">
      <c r="E1004" s="6"/>
      <c r="F1004" s="6"/>
      <c r="G1004" s="6"/>
      <c r="H1004" s="6"/>
      <c r="I1004" s="6"/>
      <c r="J1004" s="7"/>
    </row>
    <row r="1005" spans="5:10" ht="12.75">
      <c r="E1005" s="6"/>
      <c r="F1005" s="6"/>
      <c r="G1005" s="6"/>
      <c r="H1005" s="6"/>
      <c r="I1005" s="6"/>
      <c r="J1005" s="7"/>
    </row>
    <row r="1006" spans="5:10" ht="12.75">
      <c r="E1006" s="6"/>
      <c r="F1006" s="6"/>
      <c r="G1006" s="6"/>
      <c r="H1006" s="6"/>
      <c r="I1006" s="6"/>
      <c r="J1006" s="7"/>
    </row>
    <row r="1007" spans="5:10" ht="12.75">
      <c r="E1007" s="6"/>
      <c r="F1007" s="6"/>
      <c r="G1007" s="6"/>
      <c r="H1007" s="6"/>
      <c r="I1007" s="6"/>
      <c r="J1007" s="7"/>
    </row>
    <row r="1008" spans="5:10" ht="12.75">
      <c r="E1008" s="6"/>
      <c r="F1008" s="6"/>
      <c r="G1008" s="6"/>
      <c r="H1008" s="6"/>
      <c r="I1008" s="6"/>
      <c r="J1008" s="7"/>
    </row>
    <row r="1009" spans="5:10" ht="12.75">
      <c r="E1009" s="6"/>
      <c r="F1009" s="6"/>
      <c r="G1009" s="6"/>
      <c r="H1009" s="6"/>
      <c r="I1009" s="6"/>
      <c r="J1009" s="7"/>
    </row>
    <row r="1010" spans="5:10" ht="12.75">
      <c r="E1010" s="6"/>
      <c r="F1010" s="6"/>
      <c r="G1010" s="6"/>
      <c r="H1010" s="6"/>
      <c r="I1010" s="6"/>
      <c r="J1010" s="7"/>
    </row>
    <row r="1011" spans="5:10" ht="12.75">
      <c r="E1011" s="6"/>
      <c r="F1011" s="6"/>
      <c r="G1011" s="6"/>
      <c r="H1011" s="6"/>
      <c r="I1011" s="6"/>
      <c r="J1011" s="7"/>
    </row>
    <row r="1012" spans="5:10" ht="12.75">
      <c r="E1012" s="6"/>
      <c r="F1012" s="6"/>
      <c r="G1012" s="6"/>
      <c r="H1012" s="6"/>
      <c r="I1012" s="6"/>
      <c r="J1012" s="7"/>
    </row>
    <row r="1013" spans="5:10" ht="12.75">
      <c r="E1013" s="6"/>
      <c r="F1013" s="6"/>
      <c r="G1013" s="6"/>
      <c r="H1013" s="6"/>
      <c r="I1013" s="6"/>
      <c r="J1013" s="7"/>
    </row>
    <row r="1014" spans="5:10" ht="12.75">
      <c r="E1014" s="6"/>
      <c r="F1014" s="6"/>
      <c r="G1014" s="6"/>
      <c r="H1014" s="6"/>
      <c r="I1014" s="6"/>
      <c r="J1014" s="7"/>
    </row>
    <row r="1015" spans="5:10" ht="12.75">
      <c r="E1015" s="6"/>
      <c r="F1015" s="6"/>
      <c r="G1015" s="6"/>
      <c r="H1015" s="6"/>
      <c r="I1015" s="6"/>
      <c r="J1015" s="7"/>
    </row>
    <row r="1016" spans="5:10" ht="12.75">
      <c r="E1016" s="6"/>
      <c r="F1016" s="6"/>
      <c r="G1016" s="6"/>
      <c r="H1016" s="6"/>
      <c r="I1016" s="6"/>
      <c r="J1016" s="7"/>
    </row>
    <row r="1017" spans="5:10" ht="12.75">
      <c r="E1017" s="6"/>
      <c r="F1017" s="6"/>
      <c r="G1017" s="6"/>
      <c r="H1017" s="6"/>
      <c r="I1017" s="6"/>
      <c r="J1017" s="7"/>
    </row>
    <row r="1018" spans="5:10" ht="12.75">
      <c r="E1018" s="6"/>
      <c r="F1018" s="6"/>
      <c r="G1018" s="6"/>
      <c r="H1018" s="6"/>
      <c r="I1018" s="6"/>
      <c r="J1018" s="7"/>
    </row>
    <row r="1019" spans="5:10" ht="12.75">
      <c r="E1019" s="6"/>
      <c r="F1019" s="6"/>
      <c r="G1019" s="6"/>
      <c r="H1019" s="6"/>
      <c r="I1019" s="6"/>
      <c r="J1019" s="7"/>
    </row>
    <row r="1020" spans="5:10" ht="12.75">
      <c r="E1020" s="6"/>
      <c r="F1020" s="6"/>
      <c r="G1020" s="6"/>
      <c r="H1020" s="6"/>
      <c r="I1020" s="6"/>
      <c r="J1020" s="7"/>
    </row>
    <row r="1021" spans="5:10" ht="12.75">
      <c r="E1021" s="6"/>
      <c r="F1021" s="6"/>
      <c r="G1021" s="6"/>
      <c r="H1021" s="6"/>
      <c r="I1021" s="6"/>
      <c r="J1021" s="7"/>
    </row>
  </sheetData>
  <sheetProtection/>
  <mergeCells count="505">
    <mergeCell ref="D874:D875"/>
    <mergeCell ref="C860:C863"/>
    <mergeCell ref="A709:A734"/>
    <mergeCell ref="C313:C316"/>
    <mergeCell ref="D315:D316"/>
    <mergeCell ref="B313:B316"/>
    <mergeCell ref="A313:A316"/>
    <mergeCell ref="D797:D798"/>
    <mergeCell ref="D801:D802"/>
    <mergeCell ref="A676:A708"/>
    <mergeCell ref="B709:B734"/>
    <mergeCell ref="C732:C734"/>
    <mergeCell ref="C841:C843"/>
    <mergeCell ref="C815:C818"/>
    <mergeCell ref="C868:C871"/>
    <mergeCell ref="C872:C875"/>
    <mergeCell ref="D789:D790"/>
    <mergeCell ref="D862:D863"/>
    <mergeCell ref="D805:D806"/>
    <mergeCell ref="D813:D814"/>
    <mergeCell ref="D846:D847"/>
    <mergeCell ref="D825:D826"/>
    <mergeCell ref="A551:A576"/>
    <mergeCell ref="C593:C596"/>
    <mergeCell ref="D595:D596"/>
    <mergeCell ref="C668:C671"/>
    <mergeCell ref="D670:D671"/>
    <mergeCell ref="C751:C754"/>
    <mergeCell ref="C696:C699"/>
    <mergeCell ref="B676:B708"/>
    <mergeCell ref="C729:C731"/>
    <mergeCell ref="C709:C712"/>
    <mergeCell ref="D829:D830"/>
    <mergeCell ref="D850:D851"/>
    <mergeCell ref="D836:D837"/>
    <mergeCell ref="D741:D742"/>
    <mergeCell ref="C739:C742"/>
    <mergeCell ref="C791:C794"/>
    <mergeCell ref="D793:D794"/>
    <mergeCell ref="C783:C786"/>
    <mergeCell ref="C819:C822"/>
    <mergeCell ref="D785:D786"/>
    <mergeCell ref="D715:D716"/>
    <mergeCell ref="C680:C683"/>
    <mergeCell ref="C713:C716"/>
    <mergeCell ref="D674:D675"/>
    <mergeCell ref="D711:D712"/>
    <mergeCell ref="C706:C708"/>
    <mergeCell ref="C688:C691"/>
    <mergeCell ref="D723:D724"/>
    <mergeCell ref="C717:C720"/>
    <mergeCell ref="C676:C679"/>
    <mergeCell ref="C703:C705"/>
    <mergeCell ref="C684:C687"/>
    <mergeCell ref="D690:D691"/>
    <mergeCell ref="D698:D699"/>
    <mergeCell ref="C692:C695"/>
    <mergeCell ref="D694:D695"/>
    <mergeCell ref="C700:C702"/>
    <mergeCell ref="C605:C608"/>
    <mergeCell ref="C589:C592"/>
    <mergeCell ref="D627:D628"/>
    <mergeCell ref="D639:D640"/>
    <mergeCell ref="C609:C612"/>
    <mergeCell ref="D611:D612"/>
    <mergeCell ref="C601:C604"/>
    <mergeCell ref="D603:D604"/>
    <mergeCell ref="D599:D600"/>
    <mergeCell ref="C621:C624"/>
    <mergeCell ref="D407:D408"/>
    <mergeCell ref="D399:D400"/>
    <mergeCell ref="C421:C423"/>
    <mergeCell ref="C571:C573"/>
    <mergeCell ref="C409:C412"/>
    <mergeCell ref="C431:C434"/>
    <mergeCell ref="C413:C416"/>
    <mergeCell ref="C424:C427"/>
    <mergeCell ref="C401:C404"/>
    <mergeCell ref="C539:C542"/>
    <mergeCell ref="A80:A101"/>
    <mergeCell ref="D112:D113"/>
    <mergeCell ref="C92:C95"/>
    <mergeCell ref="D94:D95"/>
    <mergeCell ref="B102:B113"/>
    <mergeCell ref="C102:C105"/>
    <mergeCell ref="C84:C87"/>
    <mergeCell ref="B80:B101"/>
    <mergeCell ref="C88:C91"/>
    <mergeCell ref="C96:C98"/>
    <mergeCell ref="D86:D87"/>
    <mergeCell ref="C74:C76"/>
    <mergeCell ref="C80:C83"/>
    <mergeCell ref="D82:D83"/>
    <mergeCell ref="C50:C53"/>
    <mergeCell ref="D68:D69"/>
    <mergeCell ref="D72:D73"/>
    <mergeCell ref="C19:C22"/>
    <mergeCell ref="C27:C29"/>
    <mergeCell ref="D52:D53"/>
    <mergeCell ref="A1:J1"/>
    <mergeCell ref="B2:C2"/>
    <mergeCell ref="D5:D6"/>
    <mergeCell ref="C44:C46"/>
    <mergeCell ref="D9:D10"/>
    <mergeCell ref="C11:C14"/>
    <mergeCell ref="C15:C18"/>
    <mergeCell ref="C40:C43"/>
    <mergeCell ref="D42:D43"/>
    <mergeCell ref="C7:C10"/>
    <mergeCell ref="C585:C588"/>
    <mergeCell ref="D587:D588"/>
    <mergeCell ref="C405:C408"/>
    <mergeCell ref="C62:C65"/>
    <mergeCell ref="C47:C49"/>
    <mergeCell ref="C54:C57"/>
    <mergeCell ref="C106:C109"/>
    <mergeCell ref="D108:D109"/>
    <mergeCell ref="C36:C39"/>
    <mergeCell ref="A471:A495"/>
    <mergeCell ref="C209:C213"/>
    <mergeCell ref="B251:B254"/>
    <mergeCell ref="B209:B218"/>
    <mergeCell ref="A209:A218"/>
    <mergeCell ref="A255:A257"/>
    <mergeCell ref="D153:D154"/>
    <mergeCell ref="D13:D14"/>
    <mergeCell ref="C33:C35"/>
    <mergeCell ref="C66:C69"/>
    <mergeCell ref="D56:D57"/>
    <mergeCell ref="D60:D61"/>
    <mergeCell ref="C258:C259"/>
    <mergeCell ref="C110:C113"/>
    <mergeCell ref="D64:D65"/>
    <mergeCell ref="D169:D171"/>
    <mergeCell ref="D136:D137"/>
    <mergeCell ref="D90:D91"/>
    <mergeCell ref="C77:C79"/>
    <mergeCell ref="C99:C101"/>
    <mergeCell ref="D124:D125"/>
    <mergeCell ref="D140:D141"/>
    <mergeCell ref="C138:C141"/>
    <mergeCell ref="D116:D117"/>
    <mergeCell ref="C118:C121"/>
    <mergeCell ref="D128:D129"/>
    <mergeCell ref="C130:C133"/>
    <mergeCell ref="A219:A226"/>
    <mergeCell ref="A265:A270"/>
    <mergeCell ref="B265:B270"/>
    <mergeCell ref="B258:B264"/>
    <mergeCell ref="B255:C257"/>
    <mergeCell ref="B147:B159"/>
    <mergeCell ref="C199:C203"/>
    <mergeCell ref="A271:A304"/>
    <mergeCell ref="C268:C270"/>
    <mergeCell ref="C291:C294"/>
    <mergeCell ref="A227:A250"/>
    <mergeCell ref="C253:C254"/>
    <mergeCell ref="C260:C264"/>
    <mergeCell ref="B271:B304"/>
    <mergeCell ref="C271:C274"/>
    <mergeCell ref="A258:A264"/>
    <mergeCell ref="A251:A254"/>
    <mergeCell ref="D262:D264"/>
    <mergeCell ref="C309:C312"/>
    <mergeCell ref="B305:B308"/>
    <mergeCell ref="D297:D298"/>
    <mergeCell ref="D289:D290"/>
    <mergeCell ref="D285:D286"/>
    <mergeCell ref="D277:D278"/>
    <mergeCell ref="C279:C282"/>
    <mergeCell ref="B309:B312"/>
    <mergeCell ref="A328:A343"/>
    <mergeCell ref="B328:B343"/>
    <mergeCell ref="A305:A308"/>
    <mergeCell ref="D365:D366"/>
    <mergeCell ref="C325:C327"/>
    <mergeCell ref="C305:C308"/>
    <mergeCell ref="B344:B366"/>
    <mergeCell ref="C360:C362"/>
    <mergeCell ref="D319:D320"/>
    <mergeCell ref="C317:C320"/>
    <mergeCell ref="C394:C396"/>
    <mergeCell ref="C356:C359"/>
    <mergeCell ref="C344:C347"/>
    <mergeCell ref="C387:C390"/>
    <mergeCell ref="A344:A366"/>
    <mergeCell ref="C363:C366"/>
    <mergeCell ref="C352:C355"/>
    <mergeCell ref="A367:A396"/>
    <mergeCell ref="C348:C351"/>
    <mergeCell ref="C391:C393"/>
    <mergeCell ref="A397:A430"/>
    <mergeCell ref="A431:A450"/>
    <mergeCell ref="C367:C370"/>
    <mergeCell ref="C435:C438"/>
    <mergeCell ref="C383:C386"/>
    <mergeCell ref="C428:C430"/>
    <mergeCell ref="B397:B430"/>
    <mergeCell ref="C397:C400"/>
    <mergeCell ref="C439:C442"/>
    <mergeCell ref="C379:C382"/>
    <mergeCell ref="C479:C482"/>
    <mergeCell ref="C528:C531"/>
    <mergeCell ref="C504:C507"/>
    <mergeCell ref="C475:C478"/>
    <mergeCell ref="C512:C515"/>
    <mergeCell ref="C494:C495"/>
    <mergeCell ref="A577:A596"/>
    <mergeCell ref="C563:C566"/>
    <mergeCell ref="D553:D554"/>
    <mergeCell ref="D557:D558"/>
    <mergeCell ref="D561:D562"/>
    <mergeCell ref="D433:D434"/>
    <mergeCell ref="C451:C454"/>
    <mergeCell ref="D437:D438"/>
    <mergeCell ref="C447:C450"/>
    <mergeCell ref="D453:D454"/>
    <mergeCell ref="D506:D507"/>
    <mergeCell ref="D522:D523"/>
    <mergeCell ref="C516:C519"/>
    <mergeCell ref="D510:D511"/>
    <mergeCell ref="C524:C527"/>
    <mergeCell ref="B577:B596"/>
    <mergeCell ref="D403:D404"/>
    <mergeCell ref="C551:C554"/>
    <mergeCell ref="C555:C558"/>
    <mergeCell ref="C574:C576"/>
    <mergeCell ref="D579:D580"/>
    <mergeCell ref="D591:D592"/>
    <mergeCell ref="C443:C446"/>
    <mergeCell ref="D445:D446"/>
    <mergeCell ref="C487:C490"/>
    <mergeCell ref="D569:D570"/>
    <mergeCell ref="D381:D382"/>
    <mergeCell ref="D369:D370"/>
    <mergeCell ref="C371:C374"/>
    <mergeCell ref="D350:D351"/>
    <mergeCell ref="D354:D355"/>
    <mergeCell ref="B551:B576"/>
    <mergeCell ref="C559:C562"/>
    <mergeCell ref="D565:D566"/>
    <mergeCell ref="D385:D386"/>
    <mergeCell ref="D389:D390"/>
    <mergeCell ref="A451:A470"/>
    <mergeCell ref="C471:C474"/>
    <mergeCell ref="B637:B655"/>
    <mergeCell ref="C660:C663"/>
    <mergeCell ref="D662:D663"/>
    <mergeCell ref="B367:B396"/>
    <mergeCell ref="C375:C378"/>
    <mergeCell ref="D449:D450"/>
    <mergeCell ref="C463:C466"/>
    <mergeCell ref="C459:C462"/>
    <mergeCell ref="A656:A675"/>
    <mergeCell ref="B656:B675"/>
    <mergeCell ref="C645:C648"/>
    <mergeCell ref="A617:A636"/>
    <mergeCell ref="B617:B636"/>
    <mergeCell ref="C617:C620"/>
    <mergeCell ref="C625:C628"/>
    <mergeCell ref="C653:C655"/>
    <mergeCell ref="C649:C652"/>
    <mergeCell ref="C656:C659"/>
    <mergeCell ref="A496:A507"/>
    <mergeCell ref="C597:C600"/>
    <mergeCell ref="C508:C511"/>
    <mergeCell ref="D518:D519"/>
    <mergeCell ref="A597:A616"/>
    <mergeCell ref="D485:D486"/>
    <mergeCell ref="C496:C499"/>
    <mergeCell ref="C577:C580"/>
    <mergeCell ref="B597:B616"/>
    <mergeCell ref="D607:D608"/>
    <mergeCell ref="C664:C667"/>
    <mergeCell ref="C633:C636"/>
    <mergeCell ref="C637:C640"/>
    <mergeCell ref="D537:D538"/>
    <mergeCell ref="D631:D632"/>
    <mergeCell ref="D526:D527"/>
    <mergeCell ref="C581:C584"/>
    <mergeCell ref="C535:C538"/>
    <mergeCell ref="D619:D620"/>
    <mergeCell ref="C567:C570"/>
    <mergeCell ref="C747:C750"/>
    <mergeCell ref="D737:D738"/>
    <mergeCell ref="C725:C728"/>
    <mergeCell ref="D753:D754"/>
    <mergeCell ref="C547:C550"/>
    <mergeCell ref="C743:C746"/>
    <mergeCell ref="D745:D746"/>
    <mergeCell ref="C629:C632"/>
    <mergeCell ref="C613:C616"/>
    <mergeCell ref="D615:D616"/>
    <mergeCell ref="C831:C833"/>
    <mergeCell ref="C807:C810"/>
    <mergeCell ref="C803:C806"/>
    <mergeCell ref="D781:D782"/>
    <mergeCell ref="C721:C724"/>
    <mergeCell ref="C641:C644"/>
    <mergeCell ref="C672:C675"/>
    <mergeCell ref="C771:C774"/>
    <mergeCell ref="D727:D728"/>
    <mergeCell ref="D765:D766"/>
    <mergeCell ref="A864:A875"/>
    <mergeCell ref="C848:C851"/>
    <mergeCell ref="B799:B814"/>
    <mergeCell ref="C852:C855"/>
    <mergeCell ref="C856:C859"/>
    <mergeCell ref="A779:A798"/>
    <mergeCell ref="C864:C867"/>
    <mergeCell ref="A815:A833"/>
    <mergeCell ref="A799:A814"/>
    <mergeCell ref="A844:A863"/>
    <mergeCell ref="D858:D859"/>
    <mergeCell ref="D545:D546"/>
    <mergeCell ref="D870:D871"/>
    <mergeCell ref="C823:C826"/>
    <mergeCell ref="C759:C762"/>
    <mergeCell ref="D749:D750"/>
    <mergeCell ref="D866:D867"/>
    <mergeCell ref="D854:D855"/>
    <mergeCell ref="C834:C837"/>
    <mergeCell ref="D817:D818"/>
    <mergeCell ref="D17:D18"/>
    <mergeCell ref="D21:D22"/>
    <mergeCell ref="D25:D26"/>
    <mergeCell ref="C23:C26"/>
    <mergeCell ref="D311:D312"/>
    <mergeCell ref="D149:D150"/>
    <mergeCell ref="D281:D282"/>
    <mergeCell ref="C295:C298"/>
    <mergeCell ref="C283:C286"/>
    <mergeCell ref="D293:D294"/>
    <mergeCell ref="A759:A778"/>
    <mergeCell ref="B759:B778"/>
    <mergeCell ref="C779:C782"/>
    <mergeCell ref="B779:B798"/>
    <mergeCell ref="D757:D758"/>
    <mergeCell ref="C763:C766"/>
    <mergeCell ref="C787:C790"/>
    <mergeCell ref="C795:C798"/>
    <mergeCell ref="A735:A758"/>
    <mergeCell ref="C735:C738"/>
    <mergeCell ref="A535:A550"/>
    <mergeCell ref="A637:A655"/>
    <mergeCell ref="C122:C125"/>
    <mergeCell ref="D120:D121"/>
    <mergeCell ref="D38:D39"/>
    <mergeCell ref="B126:B146"/>
    <mergeCell ref="D104:D105"/>
    <mergeCell ref="C114:C117"/>
    <mergeCell ref="D541:D542"/>
    <mergeCell ref="C543:C546"/>
    <mergeCell ref="D132:D133"/>
    <mergeCell ref="C147:C150"/>
    <mergeCell ref="B167:C171"/>
    <mergeCell ref="D162:D163"/>
    <mergeCell ref="B164:C166"/>
    <mergeCell ref="C155:C159"/>
    <mergeCell ref="D157:D159"/>
    <mergeCell ref="C142:C144"/>
    <mergeCell ref="B160:C163"/>
    <mergeCell ref="A309:A312"/>
    <mergeCell ref="D191:D193"/>
    <mergeCell ref="D273:D274"/>
    <mergeCell ref="C194:C198"/>
    <mergeCell ref="D196:D198"/>
    <mergeCell ref="D216:D218"/>
    <mergeCell ref="D206:D208"/>
    <mergeCell ref="D201:D203"/>
    <mergeCell ref="C302:C304"/>
    <mergeCell ref="A184:A208"/>
    <mergeCell ref="A164:A166"/>
    <mergeCell ref="C126:C129"/>
    <mergeCell ref="C151:C154"/>
    <mergeCell ref="B174:B183"/>
    <mergeCell ref="A167:A171"/>
    <mergeCell ref="A172:A173"/>
    <mergeCell ref="A147:A154"/>
    <mergeCell ref="A160:A163"/>
    <mergeCell ref="C287:C290"/>
    <mergeCell ref="B184:B208"/>
    <mergeCell ref="C184:C188"/>
    <mergeCell ref="C189:C193"/>
    <mergeCell ref="C214:C218"/>
    <mergeCell ref="C275:C278"/>
    <mergeCell ref="B219:C226"/>
    <mergeCell ref="C3:C6"/>
    <mergeCell ref="B114:B125"/>
    <mergeCell ref="C265:C267"/>
    <mergeCell ref="C30:C32"/>
    <mergeCell ref="C145:C146"/>
    <mergeCell ref="C251:C252"/>
    <mergeCell ref="B172:C173"/>
    <mergeCell ref="B3:B32"/>
    <mergeCell ref="C58:C61"/>
    <mergeCell ref="C176:C179"/>
    <mergeCell ref="A3:A32"/>
    <mergeCell ref="A102:A113"/>
    <mergeCell ref="D346:D347"/>
    <mergeCell ref="D330:D331"/>
    <mergeCell ref="C328:C331"/>
    <mergeCell ref="C299:C301"/>
    <mergeCell ref="C340:C343"/>
    <mergeCell ref="C321:C324"/>
    <mergeCell ref="A174:A183"/>
    <mergeCell ref="C174:C175"/>
    <mergeCell ref="C467:C470"/>
    <mergeCell ref="C455:C458"/>
    <mergeCell ref="D457:D458"/>
    <mergeCell ref="C70:C73"/>
    <mergeCell ref="D426:D427"/>
    <mergeCell ref="D178:D179"/>
    <mergeCell ref="C180:C183"/>
    <mergeCell ref="D182:D183"/>
    <mergeCell ref="D186:D188"/>
    <mergeCell ref="D323:D324"/>
    <mergeCell ref="D502:D503"/>
    <mergeCell ref="D481:D482"/>
    <mergeCell ref="C483:C486"/>
    <mergeCell ref="C500:C503"/>
    <mergeCell ref="D441:D442"/>
    <mergeCell ref="D415:D416"/>
    <mergeCell ref="D419:D420"/>
    <mergeCell ref="D469:D470"/>
    <mergeCell ref="D498:D499"/>
    <mergeCell ref="C417:C420"/>
    <mergeCell ref="D342:D343"/>
    <mergeCell ref="D334:D335"/>
    <mergeCell ref="D377:D378"/>
    <mergeCell ref="C332:C335"/>
    <mergeCell ref="D338:D339"/>
    <mergeCell ref="D373:D374"/>
    <mergeCell ref="C336:C339"/>
    <mergeCell ref="D358:D359"/>
    <mergeCell ref="B471:B495"/>
    <mergeCell ref="D211:D213"/>
    <mergeCell ref="B496:B507"/>
    <mergeCell ref="D221:D222"/>
    <mergeCell ref="D225:D226"/>
    <mergeCell ref="D307:D308"/>
    <mergeCell ref="D411:D412"/>
    <mergeCell ref="B451:B470"/>
    <mergeCell ref="D461:D462"/>
    <mergeCell ref="B431:B450"/>
    <mergeCell ref="C799:C802"/>
    <mergeCell ref="D651:D652"/>
    <mergeCell ref="C844:C847"/>
    <mergeCell ref="C811:C814"/>
    <mergeCell ref="D465:D466"/>
    <mergeCell ref="D489:D490"/>
    <mergeCell ref="C491:C493"/>
    <mergeCell ref="D473:D474"/>
    <mergeCell ref="D477:D478"/>
    <mergeCell ref="D643:D644"/>
    <mergeCell ref="D769:D770"/>
    <mergeCell ref="C755:C758"/>
    <mergeCell ref="B535:B550"/>
    <mergeCell ref="D530:D531"/>
    <mergeCell ref="D635:D636"/>
    <mergeCell ref="D583:D584"/>
    <mergeCell ref="D666:D667"/>
    <mergeCell ref="D623:D624"/>
    <mergeCell ref="D658:D659"/>
    <mergeCell ref="B735:B758"/>
    <mergeCell ref="C247:C248"/>
    <mergeCell ref="D809:D810"/>
    <mergeCell ref="D719:D720"/>
    <mergeCell ref="D647:D648"/>
    <mergeCell ref="D678:D679"/>
    <mergeCell ref="A508:A534"/>
    <mergeCell ref="D777:D778"/>
    <mergeCell ref="C532:C534"/>
    <mergeCell ref="D686:D687"/>
    <mergeCell ref="D549:D550"/>
    <mergeCell ref="D821:D822"/>
    <mergeCell ref="B508:B534"/>
    <mergeCell ref="D514:D515"/>
    <mergeCell ref="C520:C523"/>
    <mergeCell ref="B864:B875"/>
    <mergeCell ref="B815:B843"/>
    <mergeCell ref="B844:B863"/>
    <mergeCell ref="D761:D762"/>
    <mergeCell ref="C775:C778"/>
    <mergeCell ref="D773:D774"/>
    <mergeCell ref="C243:C246"/>
    <mergeCell ref="D245:D246"/>
    <mergeCell ref="C249:C250"/>
    <mergeCell ref="C838:C840"/>
    <mergeCell ref="D237:D238"/>
    <mergeCell ref="B227:B250"/>
    <mergeCell ref="C827:C830"/>
    <mergeCell ref="D682:D683"/>
    <mergeCell ref="C767:C770"/>
    <mergeCell ref="C235:C238"/>
    <mergeCell ref="C227:C230"/>
    <mergeCell ref="D229:D230"/>
    <mergeCell ref="C231:C234"/>
    <mergeCell ref="D233:D234"/>
    <mergeCell ref="B33:B49"/>
    <mergeCell ref="C239:C242"/>
    <mergeCell ref="D241:D242"/>
    <mergeCell ref="C204:C208"/>
    <mergeCell ref="B50:B79"/>
    <mergeCell ref="C134:C137"/>
  </mergeCells>
  <printOptions/>
  <pageMargins left="0.07874015748031496" right="0.07874015748031496" top="0.1968503937007874" bottom="0.1968503937007874" header="0.5118110236220472" footer="0.11811023622047245"/>
  <pageSetup horizontalDpi="600" verticalDpi="600" orientation="portrait" paperSize="9" scale="85" r:id="rId1"/>
  <headerFooter alignWithMargins="0">
    <oddFooter>&amp;L&amp;"Times New Roman,курсив"&amp;8&amp;Z&amp;F&amp;D&amp;A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Новикова Татьяна Николаевна</cp:lastModifiedBy>
  <cp:lastPrinted>2019-01-25T09:15:41Z</cp:lastPrinted>
  <dcterms:created xsi:type="dcterms:W3CDTF">2008-05-14T13:21:56Z</dcterms:created>
  <dcterms:modified xsi:type="dcterms:W3CDTF">2019-04-12T13:13:31Z</dcterms:modified>
  <cp:category/>
  <cp:version/>
  <cp:contentType/>
  <cp:contentStatus/>
</cp:coreProperties>
</file>